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14-11-2008" sheetId="1" r:id="rId1"/>
    <sheet name="19-10-2006 Zła" sheetId="2" state="hidden" r:id="rId2"/>
  </sheets>
  <definedNames>
    <definedName name="_xlnm.Print_Area" localSheetId="0">'14-11-2008'!$A$1:$F$119</definedName>
  </definedNames>
  <calcPr fullCalcOnLoad="1"/>
</workbook>
</file>

<file path=xl/sharedStrings.xml><?xml version="1.0" encoding="utf-8"?>
<sst xmlns="http://schemas.openxmlformats.org/spreadsheetml/2006/main" count="394" uniqueCount="222">
  <si>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</si>
  <si>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</si>
  <si>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</si>
  <si>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</si>
  <si>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</si>
  <si>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</si>
  <si>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</si>
  <si>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</si>
  <si>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</si>
  <si>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</si>
  <si>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</si>
  <si>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</si>
  <si>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</si>
  <si>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</si>
  <si>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</si>
  <si>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</si>
  <si>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</si>
  <si>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</si>
  <si>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</si>
  <si>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</si>
  <si>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</si>
  <si>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</si>
  <si>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</si>
  <si>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</si>
  <si>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</si>
  <si>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</si>
  <si>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</si>
  <si>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</si>
  <si>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</si>
  <si>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</si>
  <si>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</si>
  <si>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</si>
  <si>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</si>
  <si>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</si>
  <si>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</si>
  <si>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</si>
  <si>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</si>
  <si>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</si>
  <si>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</si>
  <si>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</si>
  <si>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</si>
  <si>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</si>
  <si>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</si>
  <si>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</si>
  <si>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</si>
  <si>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</si>
  <si>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</si>
  <si>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</si>
  <si>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</si>
  <si>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</si>
  <si>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</si>
  <si>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</si>
  <si>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</si>
  <si>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</si>
  <si>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</si>
  <si>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</si>
  <si>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</si>
  <si>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</si>
  <si>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</si>
  <si>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</si>
  <si>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</si>
  <si>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</si>
  <si>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</si>
  <si>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</si>
  <si>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</si>
  <si>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</si>
  <si>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</si>
  <si>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</si>
  <si>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</si>
  <si>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</si>
  <si>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</si>
  <si>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</si>
  <si>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</si>
  <si>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</si>
  <si>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</si>
  <si>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</si>
  <si>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</si>
  <si>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</si>
  <si>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</si>
  <si>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</si>
  <si>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</si>
  <si>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</si>
  <si>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</si>
  <si>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</si>
  <si>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</si>
  <si>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</si>
  <si>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</si>
  <si>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</si>
  <si>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</si>
  <si>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</si>
  <si>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</si>
  <si>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</si>
  <si>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</si>
  <si>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</si>
  <si>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</si>
  <si>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</si>
  <si>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</si>
  <si>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</si>
  <si>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</si>
  <si>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</si>
  <si>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</si>
  <si>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</si>
  <si>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</si>
  <si>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</si>
  <si>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</si>
  <si>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</si>
  <si>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</si>
  <si>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</si>
  <si>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</si>
  <si>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</si>
  <si>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</si>
  <si>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</si>
  <si>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</si>
  <si>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</si>
  <si>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</si>
  <si>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</si>
  <si>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</si>
  <si>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</si>
  <si>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</si>
  <si>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</si>
  <si>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</si>
  <si>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</si>
  <si>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</si>
  <si>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</si>
  <si>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</si>
  <si>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</si>
  <si>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</si>
  <si>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</si>
  <si>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</si>
  <si>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</si>
  <si>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</si>
  <si>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</si>
  <si>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</si>
  <si>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</si>
  <si>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</si>
  <si>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</si>
  <si>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</si>
  <si>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</si>
  <si>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</si>
  <si>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</si>
  <si>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</si>
  <si>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</si>
  <si>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4210</t>
  </si>
  <si>
    <t>Zakup materiałów i wyposażenia</t>
  </si>
  <si>
    <t>Pomoc społeczna</t>
  </si>
  <si>
    <t>Wydatki inwestycyjne jedn. budżetowych</t>
  </si>
  <si>
    <t>Gospodarka mieszkaniowa</t>
  </si>
  <si>
    <t>Gospodarka gruntami i nieruchomościami</t>
  </si>
  <si>
    <t>0970</t>
  </si>
  <si>
    <t>Świadczenia rodzinne, zaliczka alim. oraz składki na ubez.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</si>
  <si>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</si>
  <si>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</si>
  <si>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Pozostała działalność</t>
  </si>
  <si>
    <t>Plan 2008</t>
  </si>
  <si>
    <t>Wydatki majątkowe</t>
  </si>
  <si>
    <t>Oświetlenie ulic</t>
  </si>
  <si>
    <t>Kultura fizyczna i sport</t>
  </si>
  <si>
    <t>Zadania w zakresie kultury fizycznej i sportu</t>
  </si>
  <si>
    <t>Otrzymane spadki zapisy darowizny</t>
  </si>
  <si>
    <t>Administracja publiczna</t>
  </si>
  <si>
    <t>Urzędy gmin</t>
  </si>
  <si>
    <t xml:space="preserve">Przedszkola </t>
  </si>
  <si>
    <t>Zakup energii</t>
  </si>
  <si>
    <t>Dochody od os.pr., os.fiz. i in.jedn.nie.pos.osob.pr i wydatki związane z poborem</t>
  </si>
  <si>
    <t>0500</t>
  </si>
  <si>
    <t>Podatek od czynności cywilnoprawnych</t>
  </si>
  <si>
    <t>Przychody ogółem</t>
  </si>
  <si>
    <t>pożyczka WFOŚIGW - termomodernizacja szkół</t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</si>
  <si>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1.000.000,00</t>
    </r>
    <r>
      <rPr>
        <sz val="10"/>
        <color indexed="8"/>
        <rFont val="Arial Narrow"/>
        <family val="2"/>
      </rPr>
      <t xml:space="preserve"> zł,</t>
    </r>
  </si>
  <si>
    <t xml:space="preserve">Przychody z zaciągniętych pożyczek i kredytów </t>
  </si>
  <si>
    <t>0830</t>
  </si>
  <si>
    <t>Wpływy z usług</t>
  </si>
  <si>
    <t>4430</t>
  </si>
  <si>
    <t>Różne opłaty i składki</t>
  </si>
  <si>
    <t>Wpływy z różnych dochodów (zwrot z lat.ub)</t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</si>
  <si>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754.993,77</t>
    </r>
    <r>
      <rPr>
        <sz val="10"/>
        <color indexed="8"/>
        <rFont val="Arial Narrow"/>
        <family val="2"/>
      </rPr>
      <t xml:space="preserve"> zł.</t>
    </r>
  </si>
  <si>
    <t>Oświetlenie w m.-ci Ropienka PT</t>
  </si>
  <si>
    <t>Oświetlenie w m.-ci Łobozew PT</t>
  </si>
  <si>
    <t>Oświetlenie w m.-ci Krościenko PT</t>
  </si>
  <si>
    <t>0910</t>
  </si>
  <si>
    <t>Odsetki od nieterminowych wpłat z tytułu podatków i opłat</t>
  </si>
  <si>
    <t>Rozbudowa świetlicy w Łobozewie</t>
  </si>
  <si>
    <t>Ośrodki Pomocy Społecznej</t>
  </si>
  <si>
    <t>Rozbudowa świetlicy w Ropience</t>
  </si>
  <si>
    <t>Zmienić nazwę wydatków inwestycyjnych z:</t>
  </si>
  <si>
    <t>2008</t>
  </si>
  <si>
    <t>2009</t>
  </si>
  <si>
    <t>Dotacje rozwojowe</t>
  </si>
  <si>
    <t>na następującą</t>
  </si>
  <si>
    <t>Chodnik ul. 29 Listopada</t>
  </si>
  <si>
    <t>0760</t>
  </si>
  <si>
    <t>Wpływy z innych opłat</t>
  </si>
  <si>
    <t>Przebudowa centrum miasta Rynek - Poprawa funkcjonalności komunikacyjnej na terenach rekreacyjno - inwestycyjnych w Ustrzykach Dolnych - Etap II</t>
  </si>
  <si>
    <t>Wspieranie systemu edukacji w gminie Ustrzyki D. poprzez adaptację bud.użyteczn.pub. na cele przedszkolne. Przebudowa, nadbudowa i rozbudowa budynku byłego ZOZ na Przedszkole</t>
  </si>
  <si>
    <t>z dnia  14 listopada  2008 roku</t>
  </si>
  <si>
    <t>6330</t>
  </si>
  <si>
    <t>Dotacje celowe otrzym. z bud.pań. na r. zad.inw.</t>
  </si>
  <si>
    <t xml:space="preserve">Przebudowa centrum miasta Rynek </t>
  </si>
  <si>
    <t>0490</t>
  </si>
  <si>
    <t>0460</t>
  </si>
  <si>
    <t>Wpływy z opłat eksploatacyjnej</t>
  </si>
  <si>
    <t>2360</t>
  </si>
  <si>
    <t>4260</t>
  </si>
  <si>
    <t>ul.Wiejska</t>
  </si>
  <si>
    <t>Oświetlenie w m.-ci Zawadka  PT</t>
  </si>
  <si>
    <t>2. Zmniejsza się przychody z tytułu  kredytu w banku komercyjnym o kwotę 714.560,24 zł.</t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</si>
  <si>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635.006,23 </t>
    </r>
    <r>
      <rPr>
        <sz val="10"/>
        <color indexed="8"/>
        <rFont val="Arial Narrow"/>
        <family val="2"/>
      </rPr>
      <t>zł,</t>
    </r>
  </si>
  <si>
    <t>1. Zmniejsza  się budżet po stronie wydatków  o kwotę 714.560,24 zł  dokonując jednocześnie zmniejszenia deficytu o łączną kwotę 714.560,24 zł  tj:</t>
  </si>
  <si>
    <r>
      <t xml:space="preserve">3. Zmienia się limit zobowiązań z tytułu kredytów i pożyczek na kwotę  </t>
    </r>
    <r>
      <rPr>
        <b/>
        <sz val="10"/>
        <color indexed="8"/>
        <rFont val="Arial Narrow"/>
        <family val="2"/>
      </rPr>
      <t xml:space="preserve">2.390.000,00 </t>
    </r>
    <r>
      <rPr>
        <sz val="10"/>
        <color indexed="8"/>
        <rFont val="Arial Narrow"/>
        <family val="2"/>
      </rPr>
      <t>zł, na:</t>
    </r>
  </si>
  <si>
    <t>Dochody jst zw.z real.zadań.z zak.adm.rząd.</t>
  </si>
  <si>
    <t>Usługi opiekuńcze i specjalistyczne usługi opiekuńcze</t>
  </si>
  <si>
    <t>Wpływy z in.lokalnych opłat pob. przez jst np odrębnych ustaw</t>
  </si>
  <si>
    <t>Uchwała XXVI/192/08</t>
  </si>
  <si>
    <t>Dotacja podmiotowa z budż.dla zakładów budżetowych</t>
  </si>
  <si>
    <t>2518</t>
  </si>
  <si>
    <t>2519</t>
  </si>
  <si>
    <t xml:space="preserve">Przebudowa i rozbudowa trybun stadionu sportowego </t>
  </si>
  <si>
    <t>Wpływy z podatku rol.leś.cc.sp.i dar.oraz pod.i opł.lok.od os.pr</t>
  </si>
  <si>
    <t>Wpływy z tytułu przek.pr.użytk.wiecz.przysług.os.fiz. w pr.wł</t>
  </si>
  <si>
    <t>Wpływy z podatku rol.leś.cc.sp.i dar.oraz pod.i opł.lok.od os.fiz</t>
  </si>
  <si>
    <t>Przebudowa centrum miasta Rynek</t>
  </si>
  <si>
    <t>Zwiększa się budżet gminy na rok 2008 o kwotę  624.282,50 zł, w sposób następujący: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</si>
</sst>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15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vertical="top" wrapText="1"/>
    </xf>
    <xf numFmtId="4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43" fontId="4" fillId="0" borderId="2" xfId="15" applyFont="1" applyFill="1" applyBorder="1" applyAlignment="1">
      <alignment vertical="top"/>
    </xf>
    <xf numFmtId="43" fontId="4" fillId="0" borderId="3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3" fontId="11" fillId="0" borderId="3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0" fontId="5" fillId="0" borderId="0" xfId="0" applyFont="1" applyAlignment="1">
      <alignment horizontal="left"/>
    </xf>
    <xf numFmtId="43" fontId="4" fillId="0" borderId="0" xfId="15" applyFont="1" applyBorder="1" applyAlignment="1">
      <alignment wrapText="1"/>
    </xf>
    <xf numFmtId="0" fontId="5" fillId="0" borderId="0" xfId="0" applyFont="1" applyAlignment="1">
      <alignment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4" fillId="0" borderId="3" xfId="15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43" fontId="3" fillId="4" borderId="6" xfId="15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43" fontId="4" fillId="0" borderId="18" xfId="15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43" fontId="6" fillId="0" borderId="15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43" fontId="4" fillId="0" borderId="17" xfId="15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43" fontId="3" fillId="0" borderId="15" xfId="15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vertical="top"/>
    </xf>
    <xf numFmtId="43" fontId="3" fillId="0" borderId="0" xfId="15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SheetLayoutView="100" workbookViewId="0" topLeftCell="A1">
      <selection activeCell="D143" sqref="D143"/>
    </sheetView>
  </sheetViews>
  <sheetFormatPr defaultColWidth="9.00390625" defaultRowHeight="12.75"/>
  <cols>
    <col min="1" max="1" width="4.875" style="54" customWidth="1"/>
    <col min="2" max="2" width="5.625" style="54" customWidth="1"/>
    <col min="3" max="3" width="5.375" style="54" customWidth="1"/>
    <col min="4" max="4" width="44.625" style="129" customWidth="1"/>
    <col min="5" max="5" width="13.75390625" style="52" customWidth="1"/>
    <col min="6" max="6" width="13.125" style="52" customWidth="1"/>
    <col min="7" max="7" width="14.375" style="52" bestFit="1" customWidth="1"/>
    <col min="8" max="8" width="13.25390625" style="51" customWidth="1"/>
    <col min="9" max="10" width="15.00390625" style="52" customWidth="1"/>
    <col min="11" max="11" width="15.00390625" style="51" customWidth="1"/>
    <col min="12" max="16384" width="9.125" style="51" customWidth="1"/>
  </cols>
  <sheetData>
    <row r="1" spans="1:6" ht="12.75">
      <c r="A1" s="233" t="s">
        <v>212</v>
      </c>
      <c r="B1" s="233"/>
      <c r="C1" s="233"/>
      <c r="D1" s="233"/>
      <c r="E1" s="233"/>
      <c r="F1" s="233"/>
    </row>
    <row r="2" spans="1:6" ht="12.75">
      <c r="A2" s="233" t="s">
        <v>0</v>
      </c>
      <c r="B2" s="233"/>
      <c r="C2" s="233"/>
      <c r="D2" s="233"/>
      <c r="E2" s="233"/>
      <c r="F2" s="233"/>
    </row>
    <row r="3" spans="1:6" ht="12.75">
      <c r="A3" s="233" t="s">
        <v>194</v>
      </c>
      <c r="B3" s="233"/>
      <c r="C3" s="233"/>
      <c r="D3" s="233"/>
      <c r="E3" s="233"/>
      <c r="F3" s="233"/>
    </row>
    <row r="4" spans="1:6" ht="12.75">
      <c r="A4" s="234" t="s">
        <v>151</v>
      </c>
      <c r="B4" s="234"/>
      <c r="C4" s="234"/>
      <c r="D4" s="234"/>
      <c r="E4" s="234"/>
      <c r="F4" s="234"/>
    </row>
    <row r="5" spans="1:6" ht="9.75" customHeight="1">
      <c r="A5" s="105"/>
      <c r="B5" s="105"/>
      <c r="C5" s="60"/>
      <c r="D5" s="48"/>
      <c r="E5" s="7"/>
      <c r="F5" s="63"/>
    </row>
    <row r="6" spans="1:6" ht="40.5" customHeight="1">
      <c r="A6" s="230" t="s">
        <v>150</v>
      </c>
      <c r="B6" s="230"/>
      <c r="C6" s="230"/>
      <c r="D6" s="230"/>
      <c r="E6" s="230"/>
      <c r="F6" s="230"/>
    </row>
    <row r="7" spans="1:6" ht="12.75">
      <c r="A7" s="231" t="s">
        <v>2</v>
      </c>
      <c r="B7" s="231"/>
      <c r="C7" s="231"/>
      <c r="D7" s="231"/>
      <c r="E7" s="231"/>
      <c r="F7" s="231"/>
    </row>
    <row r="8" spans="1:6" ht="12.75" customHeight="1">
      <c r="A8" s="232" t="s">
        <v>221</v>
      </c>
      <c r="B8" s="232"/>
      <c r="C8" s="232"/>
      <c r="D8" s="232"/>
      <c r="E8" s="232"/>
      <c r="F8" s="54"/>
    </row>
    <row r="9" spans="1:6" ht="12.75" customHeight="1">
      <c r="A9" s="227" t="s">
        <v>6</v>
      </c>
      <c r="B9" s="227"/>
      <c r="C9" s="227"/>
      <c r="D9" s="227"/>
      <c r="E9" s="227"/>
      <c r="F9" s="54"/>
    </row>
    <row r="10" spans="1:6" ht="12.75" customHeight="1">
      <c r="A10" s="53" t="s">
        <v>3</v>
      </c>
      <c r="B10" s="53" t="s">
        <v>15</v>
      </c>
      <c r="C10" s="68" t="s">
        <v>1</v>
      </c>
      <c r="D10" s="129" t="s">
        <v>4</v>
      </c>
      <c r="E10" s="52" t="s">
        <v>5</v>
      </c>
      <c r="F10" s="54"/>
    </row>
    <row r="11" spans="1:6" ht="12.75" customHeight="1">
      <c r="A11" s="64">
        <v>600</v>
      </c>
      <c r="B11" s="64"/>
      <c r="C11" s="65"/>
      <c r="D11" s="80" t="s">
        <v>27</v>
      </c>
      <c r="E11" s="66">
        <f>E12</f>
        <v>500000</v>
      </c>
      <c r="F11" s="54"/>
    </row>
    <row r="12" spans="1:6" ht="12.75" customHeight="1">
      <c r="A12" s="53"/>
      <c r="B12" s="53">
        <v>60016</v>
      </c>
      <c r="C12" s="68"/>
      <c r="D12" s="55" t="s">
        <v>28</v>
      </c>
      <c r="E12" s="49">
        <f>E13</f>
        <v>500000</v>
      </c>
      <c r="F12" s="54"/>
    </row>
    <row r="13" spans="1:6" ht="12.75" customHeight="1">
      <c r="A13" s="70"/>
      <c r="B13" s="70"/>
      <c r="C13" s="71" t="s">
        <v>195</v>
      </c>
      <c r="D13" s="83" t="s">
        <v>196</v>
      </c>
      <c r="E13" s="73">
        <v>500000</v>
      </c>
      <c r="F13" s="54"/>
    </row>
    <row r="14" spans="1:6" ht="12.75" customHeight="1">
      <c r="A14" s="64">
        <v>700</v>
      </c>
      <c r="B14" s="64"/>
      <c r="C14" s="65"/>
      <c r="D14" s="74" t="s">
        <v>146</v>
      </c>
      <c r="E14" s="66">
        <f>E15</f>
        <v>21000</v>
      </c>
      <c r="F14" s="54"/>
    </row>
    <row r="15" spans="1:6" ht="12.75" customHeight="1">
      <c r="A15" s="53"/>
      <c r="B15" s="76">
        <v>70005</v>
      </c>
      <c r="C15" s="77"/>
      <c r="D15" s="48" t="s">
        <v>147</v>
      </c>
      <c r="E15" s="49">
        <f>E16</f>
        <v>21000</v>
      </c>
      <c r="F15" s="54"/>
    </row>
    <row r="16" spans="1:6" ht="12.75" customHeight="1">
      <c r="A16" s="70"/>
      <c r="B16" s="78"/>
      <c r="C16" s="211" t="s">
        <v>190</v>
      </c>
      <c r="D16" s="83" t="s">
        <v>218</v>
      </c>
      <c r="E16" s="182">
        <v>21000</v>
      </c>
      <c r="F16" s="54"/>
    </row>
    <row r="17" spans="1:6" ht="12.75" customHeight="1">
      <c r="A17" s="56">
        <v>750</v>
      </c>
      <c r="B17" s="173"/>
      <c r="C17" s="221"/>
      <c r="D17" s="177" t="s">
        <v>159</v>
      </c>
      <c r="E17" s="216">
        <f>E18+E22</f>
        <v>26300</v>
      </c>
      <c r="F17" s="54"/>
    </row>
    <row r="18" spans="1:6" ht="12.75" customHeight="1">
      <c r="A18" s="53"/>
      <c r="B18" s="76">
        <v>75023</v>
      </c>
      <c r="C18" s="209"/>
      <c r="D18" s="55" t="s">
        <v>160</v>
      </c>
      <c r="E18" s="169">
        <f>E19+E20+E21</f>
        <v>19700</v>
      </c>
      <c r="F18" s="54"/>
    </row>
    <row r="19" spans="1:6" ht="12.75" customHeight="1">
      <c r="A19" s="53"/>
      <c r="B19" s="76"/>
      <c r="C19" s="209" t="s">
        <v>198</v>
      </c>
      <c r="D19" s="48" t="s">
        <v>211</v>
      </c>
      <c r="E19" s="169">
        <v>2300</v>
      </c>
      <c r="F19" s="54"/>
    </row>
    <row r="20" spans="1:6" ht="12.75" customHeight="1">
      <c r="A20" s="53"/>
      <c r="B20" s="76"/>
      <c r="C20" s="209" t="s">
        <v>170</v>
      </c>
      <c r="D20" s="82" t="s">
        <v>171</v>
      </c>
      <c r="E20" s="169">
        <v>11900</v>
      </c>
      <c r="F20" s="54"/>
    </row>
    <row r="21" spans="1:6" ht="12.75" customHeight="1">
      <c r="A21" s="53"/>
      <c r="B21" s="76"/>
      <c r="C21" s="68" t="s">
        <v>148</v>
      </c>
      <c r="D21" s="48" t="s">
        <v>174</v>
      </c>
      <c r="E21" s="169">
        <v>5500</v>
      </c>
      <c r="F21" s="54"/>
    </row>
    <row r="22" spans="1:6" ht="12.75" customHeight="1">
      <c r="A22" s="53"/>
      <c r="B22" s="76">
        <v>75095</v>
      </c>
      <c r="C22" s="209"/>
      <c r="D22" s="69" t="s">
        <v>152</v>
      </c>
      <c r="E22" s="169">
        <f>E23+E24</f>
        <v>6600</v>
      </c>
      <c r="F22" s="54"/>
    </row>
    <row r="23" spans="1:6" ht="12.75" customHeight="1">
      <c r="A23" s="53"/>
      <c r="B23" s="76"/>
      <c r="C23" s="209" t="s">
        <v>54</v>
      </c>
      <c r="D23" s="178" t="s">
        <v>158</v>
      </c>
      <c r="E23" s="169">
        <v>900</v>
      </c>
      <c r="F23" s="54"/>
    </row>
    <row r="24" spans="1:6" ht="12.75" customHeight="1">
      <c r="A24" s="53"/>
      <c r="B24" s="76"/>
      <c r="C24" s="68" t="s">
        <v>148</v>
      </c>
      <c r="D24" s="48" t="s">
        <v>174</v>
      </c>
      <c r="E24" s="169">
        <v>5700</v>
      </c>
      <c r="F24" s="54"/>
    </row>
    <row r="25" spans="1:6" ht="12.75" customHeight="1">
      <c r="A25" s="185">
        <v>756</v>
      </c>
      <c r="B25" s="185"/>
      <c r="C25" s="186"/>
      <c r="D25" s="80" t="s">
        <v>163</v>
      </c>
      <c r="E25" s="215">
        <f>E28+E31+E26</f>
        <v>43000</v>
      </c>
      <c r="F25" s="54"/>
    </row>
    <row r="26" spans="1:6" ht="12.75" customHeight="1">
      <c r="A26" s="219"/>
      <c r="B26" s="208">
        <v>75615</v>
      </c>
      <c r="C26" s="209"/>
      <c r="D26" s="48" t="s">
        <v>217</v>
      </c>
      <c r="E26" s="169">
        <f>E27</f>
        <v>2000</v>
      </c>
      <c r="F26" s="54"/>
    </row>
    <row r="27" spans="1:6" ht="12.75" customHeight="1">
      <c r="A27" s="219"/>
      <c r="B27" s="219"/>
      <c r="C27" s="209" t="s">
        <v>179</v>
      </c>
      <c r="D27" s="48" t="s">
        <v>180</v>
      </c>
      <c r="E27" s="169">
        <v>2000</v>
      </c>
      <c r="F27" s="54"/>
    </row>
    <row r="28" spans="1:6" ht="12.75" customHeight="1">
      <c r="A28" s="219"/>
      <c r="B28" s="208">
        <v>75616</v>
      </c>
      <c r="C28" s="209"/>
      <c r="D28" s="48" t="s">
        <v>219</v>
      </c>
      <c r="E28" s="169">
        <f>E29+E30</f>
        <v>33000</v>
      </c>
      <c r="F28" s="54"/>
    </row>
    <row r="29" spans="1:6" ht="12.75" customHeight="1">
      <c r="A29" s="219"/>
      <c r="B29" s="208"/>
      <c r="C29" s="209" t="s">
        <v>164</v>
      </c>
      <c r="D29" s="48" t="s">
        <v>165</v>
      </c>
      <c r="E29" s="169">
        <v>29000</v>
      </c>
      <c r="F29" s="54"/>
    </row>
    <row r="30" spans="1:6" ht="12.75" customHeight="1">
      <c r="A30" s="219"/>
      <c r="B30" s="208"/>
      <c r="C30" s="209" t="s">
        <v>179</v>
      </c>
      <c r="D30" s="48" t="s">
        <v>180</v>
      </c>
      <c r="E30" s="169">
        <v>4000</v>
      </c>
      <c r="F30" s="54"/>
    </row>
    <row r="31" spans="1:6" ht="12.75" customHeight="1">
      <c r="A31" s="219"/>
      <c r="B31" s="217">
        <v>75618</v>
      </c>
      <c r="C31" s="218"/>
      <c r="D31" s="48" t="s">
        <v>191</v>
      </c>
      <c r="E31" s="169">
        <f>E32</f>
        <v>8000</v>
      </c>
      <c r="F31" s="54"/>
    </row>
    <row r="32" spans="1:6" ht="12.75" customHeight="1">
      <c r="A32" s="219"/>
      <c r="B32" s="208"/>
      <c r="C32" s="209" t="s">
        <v>199</v>
      </c>
      <c r="D32" s="222" t="s">
        <v>200</v>
      </c>
      <c r="E32" s="169">
        <v>8000</v>
      </c>
      <c r="F32" s="54"/>
    </row>
    <row r="33" spans="1:6" ht="12.75" customHeight="1">
      <c r="A33" s="175">
        <v>801</v>
      </c>
      <c r="B33" s="80"/>
      <c r="C33" s="81"/>
      <c r="D33" s="80" t="s">
        <v>9</v>
      </c>
      <c r="E33" s="66">
        <f>E34</f>
        <v>25302.5</v>
      </c>
      <c r="F33" s="54"/>
    </row>
    <row r="34" spans="1:6" ht="12.75" customHeight="1">
      <c r="A34" s="176"/>
      <c r="B34" s="48">
        <v>80195</v>
      </c>
      <c r="C34" s="68"/>
      <c r="D34" s="178" t="s">
        <v>152</v>
      </c>
      <c r="E34" s="49">
        <f>E35+E36</f>
        <v>25302.5</v>
      </c>
      <c r="F34" s="54"/>
    </row>
    <row r="35" spans="1:6" ht="12.75" customHeight="1">
      <c r="A35" s="219"/>
      <c r="B35" s="48"/>
      <c r="C35" s="68" t="s">
        <v>185</v>
      </c>
      <c r="D35" s="48" t="s">
        <v>187</v>
      </c>
      <c r="E35" s="49">
        <v>21834.64</v>
      </c>
      <c r="F35" s="54"/>
    </row>
    <row r="36" spans="1:6" ht="12.75" customHeight="1">
      <c r="A36" s="219"/>
      <c r="B36" s="48"/>
      <c r="C36" s="68" t="s">
        <v>186</v>
      </c>
      <c r="D36" s="48" t="s">
        <v>187</v>
      </c>
      <c r="E36" s="49">
        <v>3467.86</v>
      </c>
      <c r="F36" s="54"/>
    </row>
    <row r="37" spans="1:6" ht="12.75" customHeight="1">
      <c r="A37" s="185">
        <v>852</v>
      </c>
      <c r="B37" s="185"/>
      <c r="C37" s="186"/>
      <c r="D37" s="80" t="s">
        <v>144</v>
      </c>
      <c r="E37" s="215">
        <f>E38+E40+E42</f>
        <v>8680</v>
      </c>
      <c r="F37" s="54"/>
    </row>
    <row r="38" spans="1:6" ht="12.75" customHeight="1">
      <c r="A38" s="219"/>
      <c r="B38" s="53">
        <v>85212</v>
      </c>
      <c r="C38" s="68"/>
      <c r="D38" s="48" t="s">
        <v>149</v>
      </c>
      <c r="E38" s="169">
        <f>E39</f>
        <v>6000</v>
      </c>
      <c r="F38" s="54"/>
    </row>
    <row r="39" spans="1:6" ht="12.75" customHeight="1">
      <c r="A39" s="219"/>
      <c r="B39" s="208"/>
      <c r="C39" s="68" t="s">
        <v>201</v>
      </c>
      <c r="D39" s="69" t="s">
        <v>209</v>
      </c>
      <c r="E39" s="169">
        <v>6000</v>
      </c>
      <c r="F39" s="54"/>
    </row>
    <row r="40" spans="1:6" ht="12.75" customHeight="1">
      <c r="A40" s="219"/>
      <c r="B40" s="208">
        <v>85219</v>
      </c>
      <c r="C40" s="209"/>
      <c r="D40" s="69" t="s">
        <v>182</v>
      </c>
      <c r="E40" s="169">
        <f>E41</f>
        <v>1030</v>
      </c>
      <c r="F40" s="54"/>
    </row>
    <row r="41" spans="1:6" ht="12.75" customHeight="1">
      <c r="A41" s="219"/>
      <c r="B41" s="208"/>
      <c r="C41" s="209" t="s">
        <v>170</v>
      </c>
      <c r="D41" s="82" t="s">
        <v>171</v>
      </c>
      <c r="E41" s="169">
        <v>1030</v>
      </c>
      <c r="F41" s="54"/>
    </row>
    <row r="42" spans="1:6" ht="12.75" customHeight="1">
      <c r="A42" s="219"/>
      <c r="B42" s="208">
        <v>85228</v>
      </c>
      <c r="C42" s="209"/>
      <c r="D42" s="48" t="s">
        <v>210</v>
      </c>
      <c r="E42" s="169">
        <f>E43</f>
        <v>1650</v>
      </c>
      <c r="F42" s="54"/>
    </row>
    <row r="43" spans="1:6" ht="12.75" customHeight="1">
      <c r="A43" s="220"/>
      <c r="B43" s="210"/>
      <c r="C43" s="211" t="s">
        <v>170</v>
      </c>
      <c r="D43" s="161" t="s">
        <v>171</v>
      </c>
      <c r="E43" s="182">
        <v>1650</v>
      </c>
      <c r="F43" s="54"/>
    </row>
    <row r="44" spans="1:6" ht="12.75" customHeight="1">
      <c r="A44" s="68"/>
      <c r="B44" s="60"/>
      <c r="C44" s="68"/>
      <c r="D44" s="69"/>
      <c r="E44" s="85">
        <f>E11+E14+E17+E25+E37+E33</f>
        <v>624282.5</v>
      </c>
      <c r="F44" s="54"/>
    </row>
    <row r="45" spans="1:6" ht="12.75" customHeight="1">
      <c r="A45" s="227" t="s">
        <v>8</v>
      </c>
      <c r="B45" s="227"/>
      <c r="C45" s="227"/>
      <c r="D45" s="227"/>
      <c r="E45" s="227"/>
      <c r="F45" s="54"/>
    </row>
    <row r="46" spans="1:6" ht="12.75" customHeight="1">
      <c r="A46" s="53" t="s">
        <v>3</v>
      </c>
      <c r="B46" s="53" t="s">
        <v>15</v>
      </c>
      <c r="C46" s="68" t="s">
        <v>1</v>
      </c>
      <c r="D46" s="129" t="s">
        <v>4</v>
      </c>
      <c r="E46" s="52" t="s">
        <v>5</v>
      </c>
      <c r="F46" s="54"/>
    </row>
    <row r="47" spans="1:6" ht="12.75" customHeight="1">
      <c r="A47" s="64">
        <v>600</v>
      </c>
      <c r="B47" s="64"/>
      <c r="C47" s="65"/>
      <c r="D47" s="80" t="s">
        <v>27</v>
      </c>
      <c r="E47" s="66">
        <f>E48</f>
        <v>503000</v>
      </c>
      <c r="F47" s="54"/>
    </row>
    <row r="48" spans="1:6" ht="12.75" customHeight="1">
      <c r="A48" s="53"/>
      <c r="B48" s="53">
        <v>60016</v>
      </c>
      <c r="C48" s="68"/>
      <c r="D48" s="55" t="s">
        <v>28</v>
      </c>
      <c r="E48" s="49">
        <f>E49</f>
        <v>503000</v>
      </c>
      <c r="F48" s="54"/>
    </row>
    <row r="49" spans="1:6" ht="12.75" customHeight="1">
      <c r="A49" s="53"/>
      <c r="B49" s="53"/>
      <c r="C49" s="60" t="s">
        <v>26</v>
      </c>
      <c r="D49" s="48" t="s">
        <v>145</v>
      </c>
      <c r="E49" s="49">
        <f>E51+E50</f>
        <v>503000</v>
      </c>
      <c r="F49" s="54"/>
    </row>
    <row r="50" spans="1:6" ht="12.75" customHeight="1">
      <c r="A50" s="53"/>
      <c r="B50" s="53"/>
      <c r="C50" s="60"/>
      <c r="D50" s="48" t="s">
        <v>189</v>
      </c>
      <c r="E50" s="49">
        <v>3000</v>
      </c>
      <c r="F50" s="54"/>
    </row>
    <row r="51" spans="1:6" ht="12.75" customHeight="1">
      <c r="A51" s="53"/>
      <c r="B51" s="53"/>
      <c r="C51" s="77"/>
      <c r="D51" s="62" t="s">
        <v>197</v>
      </c>
      <c r="E51" s="49">
        <v>500000</v>
      </c>
      <c r="F51" s="54"/>
    </row>
    <row r="52" spans="1:6" ht="12.75" customHeight="1">
      <c r="A52" s="64">
        <v>700</v>
      </c>
      <c r="B52" s="64"/>
      <c r="C52" s="65"/>
      <c r="D52" s="74" t="s">
        <v>146</v>
      </c>
      <c r="E52" s="66">
        <f>E53</f>
        <v>18000</v>
      </c>
      <c r="F52" s="54"/>
    </row>
    <row r="53" spans="1:6" ht="12.75" customHeight="1">
      <c r="A53" s="53"/>
      <c r="B53" s="76">
        <v>70005</v>
      </c>
      <c r="C53" s="77"/>
      <c r="D53" s="48" t="s">
        <v>147</v>
      </c>
      <c r="E53" s="49">
        <f>E54</f>
        <v>18000</v>
      </c>
      <c r="F53" s="54"/>
    </row>
    <row r="54" spans="1:6" ht="12.75" customHeight="1">
      <c r="A54" s="70"/>
      <c r="B54" s="78"/>
      <c r="C54" s="79" t="s">
        <v>172</v>
      </c>
      <c r="D54" s="91" t="s">
        <v>173</v>
      </c>
      <c r="E54" s="73">
        <v>18000</v>
      </c>
      <c r="F54" s="54"/>
    </row>
    <row r="55" spans="1:10" s="170" customFormat="1" ht="12.75" customHeight="1">
      <c r="A55" s="64">
        <v>750</v>
      </c>
      <c r="B55" s="212"/>
      <c r="C55" s="195"/>
      <c r="D55" s="177" t="s">
        <v>159</v>
      </c>
      <c r="E55" s="66">
        <f>E56</f>
        <v>6600</v>
      </c>
      <c r="F55" s="171"/>
      <c r="G55" s="67"/>
      <c r="I55" s="67"/>
      <c r="J55" s="67"/>
    </row>
    <row r="56" spans="1:6" ht="12.75" customHeight="1">
      <c r="A56" s="53"/>
      <c r="B56" s="76">
        <v>75095</v>
      </c>
      <c r="C56" s="77"/>
      <c r="D56" s="69" t="s">
        <v>152</v>
      </c>
      <c r="E56" s="49">
        <f>E57</f>
        <v>6600</v>
      </c>
      <c r="F56" s="54"/>
    </row>
    <row r="57" spans="1:6" ht="12.75" customHeight="1">
      <c r="A57" s="70"/>
      <c r="B57" s="78"/>
      <c r="C57" s="79" t="s">
        <v>142</v>
      </c>
      <c r="D57" s="91" t="s">
        <v>143</v>
      </c>
      <c r="E57" s="73">
        <f>E23+E24</f>
        <v>6600</v>
      </c>
      <c r="F57" s="54"/>
    </row>
    <row r="58" spans="1:6" ht="12.75" customHeight="1">
      <c r="A58" s="175">
        <v>801</v>
      </c>
      <c r="B58" s="80"/>
      <c r="C58" s="81"/>
      <c r="D58" s="80" t="s">
        <v>9</v>
      </c>
      <c r="E58" s="66">
        <f>E59</f>
        <v>25602.5</v>
      </c>
      <c r="F58" s="54"/>
    </row>
    <row r="59" spans="1:6" ht="12.75" customHeight="1">
      <c r="A59" s="176"/>
      <c r="B59" s="48">
        <v>80195</v>
      </c>
      <c r="C59" s="68"/>
      <c r="D59" s="178" t="s">
        <v>152</v>
      </c>
      <c r="E59" s="49">
        <f>E60+E61</f>
        <v>25602.5</v>
      </c>
      <c r="F59" s="54"/>
    </row>
    <row r="60" spans="1:6" ht="12.75" customHeight="1">
      <c r="A60" s="219"/>
      <c r="B60" s="48"/>
      <c r="C60" s="68" t="s">
        <v>214</v>
      </c>
      <c r="D60" s="48" t="s">
        <v>213</v>
      </c>
      <c r="E60" s="49">
        <v>21834.64</v>
      </c>
      <c r="F60" s="54"/>
    </row>
    <row r="61" spans="1:6" ht="12.75" customHeight="1">
      <c r="A61" s="220"/>
      <c r="B61" s="83"/>
      <c r="C61" s="71" t="s">
        <v>215</v>
      </c>
      <c r="D61" s="83" t="s">
        <v>213</v>
      </c>
      <c r="E61" s="73">
        <f>3467.86+300</f>
        <v>3767.86</v>
      </c>
      <c r="F61" s="54"/>
    </row>
    <row r="62" spans="1:10" s="170" customFormat="1" ht="12.75" customHeight="1">
      <c r="A62" s="56">
        <v>900</v>
      </c>
      <c r="B62" s="173"/>
      <c r="C62" s="174"/>
      <c r="D62" s="181" t="s">
        <v>7</v>
      </c>
      <c r="E62" s="85">
        <f>E63</f>
        <v>41080</v>
      </c>
      <c r="F62" s="171"/>
      <c r="G62" s="67"/>
      <c r="I62" s="67"/>
      <c r="J62" s="67"/>
    </row>
    <row r="63" spans="1:6" ht="12.75" customHeight="1">
      <c r="A63" s="53"/>
      <c r="B63" s="76">
        <v>90015</v>
      </c>
      <c r="C63" s="77"/>
      <c r="D63" s="48" t="s">
        <v>155</v>
      </c>
      <c r="E63" s="49">
        <f>E64</f>
        <v>41080</v>
      </c>
      <c r="F63" s="54"/>
    </row>
    <row r="64" spans="1:6" ht="12.75" customHeight="1">
      <c r="A64" s="53"/>
      <c r="B64" s="76"/>
      <c r="C64" s="77" t="s">
        <v>202</v>
      </c>
      <c r="D64" s="55" t="s">
        <v>162</v>
      </c>
      <c r="E64" s="49">
        <v>41080</v>
      </c>
      <c r="F64" s="54"/>
    </row>
    <row r="65" spans="1:6" ht="12.75" customHeight="1">
      <c r="A65" s="64">
        <v>921</v>
      </c>
      <c r="B65" s="109"/>
      <c r="C65" s="64"/>
      <c r="D65" s="110" t="s">
        <v>53</v>
      </c>
      <c r="E65" s="66">
        <f>E66</f>
        <v>10000</v>
      </c>
      <c r="F65" s="54"/>
    </row>
    <row r="66" spans="1:6" ht="12.75" customHeight="1">
      <c r="A66" s="53"/>
      <c r="B66" s="53">
        <v>92109</v>
      </c>
      <c r="C66" s="68"/>
      <c r="D66" s="48" t="s">
        <v>66</v>
      </c>
      <c r="E66" s="49">
        <f>E67</f>
        <v>10000</v>
      </c>
      <c r="F66" s="54"/>
    </row>
    <row r="67" spans="1:6" ht="12.75" customHeight="1">
      <c r="A67" s="70"/>
      <c r="B67" s="214"/>
      <c r="C67" s="119">
        <v>2480</v>
      </c>
      <c r="D67" s="83" t="s">
        <v>64</v>
      </c>
      <c r="E67" s="73">
        <v>10000</v>
      </c>
      <c r="F67" s="54"/>
    </row>
    <row r="68" spans="1:6" ht="12.75" customHeight="1">
      <c r="A68" s="64">
        <v>926</v>
      </c>
      <c r="B68" s="64"/>
      <c r="C68" s="65"/>
      <c r="D68" s="177" t="s">
        <v>156</v>
      </c>
      <c r="E68" s="66">
        <f>E69+E74</f>
        <v>20000</v>
      </c>
      <c r="F68" s="54"/>
    </row>
    <row r="69" spans="1:6" ht="12.75" customHeight="1">
      <c r="A69" s="53"/>
      <c r="B69" s="53">
        <v>92605</v>
      </c>
      <c r="C69" s="68"/>
      <c r="D69" s="69" t="s">
        <v>157</v>
      </c>
      <c r="E69" s="49">
        <f>E70</f>
        <v>20000</v>
      </c>
      <c r="F69" s="54"/>
    </row>
    <row r="70" spans="1:6" ht="12.75" customHeight="1">
      <c r="A70" s="53"/>
      <c r="B70" s="181"/>
      <c r="C70" s="60" t="s">
        <v>26</v>
      </c>
      <c r="D70" s="48" t="s">
        <v>145</v>
      </c>
      <c r="E70" s="49">
        <f>E71</f>
        <v>20000</v>
      </c>
      <c r="F70" s="54"/>
    </row>
    <row r="71" spans="1:6" ht="12.75" customHeight="1">
      <c r="A71" s="70"/>
      <c r="B71" s="214"/>
      <c r="C71" s="93"/>
      <c r="D71" s="83" t="s">
        <v>216</v>
      </c>
      <c r="E71" s="73">
        <v>20000</v>
      </c>
      <c r="F71" s="54"/>
    </row>
    <row r="72" spans="1:6" ht="12.75" customHeight="1">
      <c r="A72" s="53"/>
      <c r="B72" s="53"/>
      <c r="C72" s="68"/>
      <c r="D72" s="178"/>
      <c r="E72" s="85">
        <f>E47+E52+E65+E68+E55+E62+E58</f>
        <v>624282.5</v>
      </c>
      <c r="F72" s="172">
        <f>E44-E72</f>
        <v>0</v>
      </c>
    </row>
    <row r="73" spans="1:6" ht="12.75" customHeight="1">
      <c r="A73" s="228" t="s">
        <v>10</v>
      </c>
      <c r="B73" s="228"/>
      <c r="C73" s="228"/>
      <c r="D73" s="228"/>
      <c r="E73" s="228"/>
      <c r="F73" s="228"/>
    </row>
    <row r="74" spans="1:6" ht="25.5" customHeight="1">
      <c r="A74" s="225" t="s">
        <v>207</v>
      </c>
      <c r="B74" s="225"/>
      <c r="C74" s="225"/>
      <c r="D74" s="225"/>
      <c r="E74" s="225"/>
      <c r="F74" s="225"/>
    </row>
    <row r="75" spans="1:6" ht="12.75" customHeight="1">
      <c r="A75" s="227" t="s">
        <v>78</v>
      </c>
      <c r="B75" s="227"/>
      <c r="C75" s="227"/>
      <c r="D75" s="227"/>
      <c r="E75" s="227"/>
      <c r="F75" s="53"/>
    </row>
    <row r="76" spans="1:6" ht="12.75" customHeight="1">
      <c r="A76" s="53" t="s">
        <v>3</v>
      </c>
      <c r="B76" s="53" t="s">
        <v>15</v>
      </c>
      <c r="C76" s="68" t="s">
        <v>1</v>
      </c>
      <c r="D76" s="129" t="s">
        <v>4</v>
      </c>
      <c r="E76" s="52" t="s">
        <v>5</v>
      </c>
      <c r="F76" s="53"/>
    </row>
    <row r="77" spans="1:6" ht="12.75" customHeight="1">
      <c r="A77" s="64">
        <v>600</v>
      </c>
      <c r="B77" s="64"/>
      <c r="C77" s="65"/>
      <c r="D77" s="80" t="s">
        <v>27</v>
      </c>
      <c r="E77" s="66">
        <f>E78</f>
        <v>11000</v>
      </c>
      <c r="F77" s="53"/>
    </row>
    <row r="78" spans="1:6" ht="12.75" customHeight="1">
      <c r="A78" s="53"/>
      <c r="B78" s="53">
        <v>60016</v>
      </c>
      <c r="C78" s="68"/>
      <c r="D78" s="55" t="s">
        <v>28</v>
      </c>
      <c r="E78" s="49">
        <f>E79</f>
        <v>11000</v>
      </c>
      <c r="F78" s="53"/>
    </row>
    <row r="79" spans="1:6" ht="12.75" customHeight="1">
      <c r="A79" s="53"/>
      <c r="B79" s="53"/>
      <c r="C79" s="60" t="s">
        <v>26</v>
      </c>
      <c r="D79" s="6" t="s">
        <v>154</v>
      </c>
      <c r="E79" s="49">
        <f>E80</f>
        <v>11000</v>
      </c>
      <c r="F79" s="53"/>
    </row>
    <row r="80" spans="1:6" ht="12.75" customHeight="1">
      <c r="A80" s="70"/>
      <c r="B80" s="70"/>
      <c r="C80" s="71"/>
      <c r="D80" s="91" t="s">
        <v>203</v>
      </c>
      <c r="E80" s="73">
        <v>11000</v>
      </c>
      <c r="F80" s="53"/>
    </row>
    <row r="81" spans="1:6" ht="12.75" customHeight="1">
      <c r="A81" s="175">
        <v>801</v>
      </c>
      <c r="B81" s="80"/>
      <c r="C81" s="81"/>
      <c r="D81" s="80" t="s">
        <v>9</v>
      </c>
      <c r="E81" s="66">
        <f>E82</f>
        <v>647560.24</v>
      </c>
      <c r="F81" s="53"/>
    </row>
    <row r="82" spans="1:6" ht="12.75" customHeight="1">
      <c r="A82" s="53"/>
      <c r="B82" s="48">
        <v>80104</v>
      </c>
      <c r="C82" s="60"/>
      <c r="D82" s="6" t="s">
        <v>161</v>
      </c>
      <c r="E82" s="49">
        <f>E83</f>
        <v>647560.24</v>
      </c>
      <c r="F82" s="53"/>
    </row>
    <row r="83" spans="1:6" ht="12.75" customHeight="1">
      <c r="A83" s="53"/>
      <c r="B83" s="48"/>
      <c r="C83" s="60" t="s">
        <v>26</v>
      </c>
      <c r="D83" s="6" t="s">
        <v>154</v>
      </c>
      <c r="E83" s="49">
        <f>E84</f>
        <v>647560.24</v>
      </c>
      <c r="F83" s="53"/>
    </row>
    <row r="84" spans="1:6" ht="40.5" customHeight="1">
      <c r="A84" s="53"/>
      <c r="B84" s="48"/>
      <c r="C84" s="68"/>
      <c r="D84" s="62" t="s">
        <v>193</v>
      </c>
      <c r="E84" s="169">
        <f>647000+560.24</f>
        <v>647560.24</v>
      </c>
      <c r="F84" s="53"/>
    </row>
    <row r="85" spans="1:6" ht="12.75">
      <c r="A85" s="175">
        <v>900</v>
      </c>
      <c r="B85" s="175"/>
      <c r="C85" s="81"/>
      <c r="D85" s="80" t="s">
        <v>7</v>
      </c>
      <c r="E85" s="66">
        <f>E86</f>
        <v>54000</v>
      </c>
      <c r="F85" s="53"/>
    </row>
    <row r="86" spans="1:6" ht="12.75">
      <c r="A86" s="53"/>
      <c r="B86" s="105">
        <v>90015</v>
      </c>
      <c r="C86" s="60"/>
      <c r="D86" s="48" t="s">
        <v>155</v>
      </c>
      <c r="E86" s="49">
        <f>E87</f>
        <v>54000</v>
      </c>
      <c r="F86" s="53"/>
    </row>
    <row r="87" spans="1:6" ht="12.75">
      <c r="A87" s="53"/>
      <c r="B87" s="105"/>
      <c r="C87" s="60" t="s">
        <v>26</v>
      </c>
      <c r="D87" s="48" t="s">
        <v>145</v>
      </c>
      <c r="E87" s="49">
        <f>E88+E89+E90+E91</f>
        <v>54000</v>
      </c>
      <c r="F87" s="53"/>
    </row>
    <row r="88" spans="1:6" ht="12.75">
      <c r="A88" s="53"/>
      <c r="B88" s="53"/>
      <c r="C88" s="60"/>
      <c r="D88" s="62" t="s">
        <v>204</v>
      </c>
      <c r="E88" s="49">
        <v>15000</v>
      </c>
      <c r="F88" s="53"/>
    </row>
    <row r="89" spans="1:6" ht="12.75">
      <c r="A89" s="53"/>
      <c r="B89" s="105"/>
      <c r="C89" s="60"/>
      <c r="D89" s="62" t="s">
        <v>176</v>
      </c>
      <c r="E89" s="49">
        <v>20000</v>
      </c>
      <c r="F89" s="53"/>
    </row>
    <row r="90" spans="1:6" ht="12.75">
      <c r="A90" s="219"/>
      <c r="B90" s="105"/>
      <c r="C90" s="60"/>
      <c r="D90" s="62" t="s">
        <v>177</v>
      </c>
      <c r="E90" s="49">
        <v>10000</v>
      </c>
      <c r="F90" s="53"/>
    </row>
    <row r="91" spans="1:6" ht="12.75">
      <c r="A91" s="210"/>
      <c r="B91" s="119"/>
      <c r="C91" s="93"/>
      <c r="D91" s="130" t="s">
        <v>178</v>
      </c>
      <c r="E91" s="73">
        <v>9000</v>
      </c>
      <c r="F91" s="53"/>
    </row>
    <row r="92" spans="1:6" ht="12.75">
      <c r="A92" s="64">
        <v>921</v>
      </c>
      <c r="B92" s="109"/>
      <c r="C92" s="64"/>
      <c r="D92" s="110" t="s">
        <v>53</v>
      </c>
      <c r="E92" s="66">
        <f>E93</f>
        <v>2000</v>
      </c>
      <c r="F92" s="53"/>
    </row>
    <row r="93" spans="1:6" ht="12.75">
      <c r="A93" s="56"/>
      <c r="B93" s="13">
        <v>92109</v>
      </c>
      <c r="C93" s="68"/>
      <c r="D93" s="48" t="s">
        <v>66</v>
      </c>
      <c r="E93" s="49">
        <f>E94</f>
        <v>2000</v>
      </c>
      <c r="F93" s="53"/>
    </row>
    <row r="94" spans="1:6" ht="12.75">
      <c r="A94" s="56"/>
      <c r="B94" s="181"/>
      <c r="C94" s="68" t="s">
        <v>26</v>
      </c>
      <c r="D94" s="48" t="s">
        <v>145</v>
      </c>
      <c r="E94" s="49">
        <f>E95+E96</f>
        <v>2000</v>
      </c>
      <c r="F94" s="53"/>
    </row>
    <row r="95" spans="1:6" ht="12.75">
      <c r="A95" s="56"/>
      <c r="B95" s="181"/>
      <c r="C95" s="105"/>
      <c r="D95" s="48" t="s">
        <v>181</v>
      </c>
      <c r="E95" s="49">
        <v>1000</v>
      </c>
      <c r="F95" s="53"/>
    </row>
    <row r="96" spans="1:10" s="69" customFormat="1" ht="12.75">
      <c r="A96" s="213"/>
      <c r="B96" s="214"/>
      <c r="C96" s="119"/>
      <c r="D96" s="83" t="s">
        <v>183</v>
      </c>
      <c r="E96" s="73">
        <v>1000</v>
      </c>
      <c r="F96" s="53"/>
      <c r="G96" s="49"/>
      <c r="I96" s="49"/>
      <c r="J96" s="49"/>
    </row>
    <row r="97" spans="1:10" s="69" customFormat="1" ht="12.75">
      <c r="A97" s="56"/>
      <c r="B97" s="181"/>
      <c r="C97" s="105"/>
      <c r="D97" s="48"/>
      <c r="E97" s="85">
        <f>E77+E81+E85+E92</f>
        <v>714560.24</v>
      </c>
      <c r="F97" s="53"/>
      <c r="G97" s="49"/>
      <c r="I97" s="49"/>
      <c r="J97" s="49"/>
    </row>
    <row r="98" spans="1:6" ht="14.25" customHeight="1">
      <c r="A98" s="229" t="s">
        <v>205</v>
      </c>
      <c r="B98" s="229"/>
      <c r="C98" s="229"/>
      <c r="D98" s="229"/>
      <c r="E98" s="229"/>
      <c r="F98" s="229"/>
    </row>
    <row r="99" spans="1:6" ht="12.75">
      <c r="A99" s="53"/>
      <c r="B99" s="53"/>
      <c r="C99" s="223" t="s">
        <v>32</v>
      </c>
      <c r="D99" s="224" t="s">
        <v>166</v>
      </c>
      <c r="E99" s="192" t="s">
        <v>153</v>
      </c>
      <c r="F99" s="53"/>
    </row>
    <row r="100" spans="1:6" ht="12.75">
      <c r="A100" s="53"/>
      <c r="B100" s="53"/>
      <c r="C100" s="223"/>
      <c r="D100" s="224"/>
      <c r="E100" s="192">
        <f>E102+E101</f>
        <v>3028466.0200000005</v>
      </c>
      <c r="F100" s="53"/>
    </row>
    <row r="101" spans="1:6" ht="12.75">
      <c r="A101" s="53"/>
      <c r="B101" s="53"/>
      <c r="C101" s="30">
        <v>957</v>
      </c>
      <c r="D101" s="179" t="s">
        <v>57</v>
      </c>
      <c r="E101" s="183">
        <v>1638466.02</v>
      </c>
      <c r="F101" s="53"/>
    </row>
    <row r="102" spans="1:6" ht="12.75">
      <c r="A102" s="53"/>
      <c r="B102" s="53"/>
      <c r="C102" s="30"/>
      <c r="D102" s="179" t="s">
        <v>169</v>
      </c>
      <c r="E102" s="183">
        <f>E103+E105</f>
        <v>1390000.0000000002</v>
      </c>
      <c r="F102" s="53"/>
    </row>
    <row r="103" spans="1:6" ht="15">
      <c r="A103" s="53"/>
      <c r="B103" s="53"/>
      <c r="C103" s="30">
        <v>952</v>
      </c>
      <c r="D103" s="193" t="s">
        <v>44</v>
      </c>
      <c r="E103" s="187">
        <f>E104</f>
        <v>135000</v>
      </c>
      <c r="F103" s="53"/>
    </row>
    <row r="104" spans="1:6" ht="12.75">
      <c r="A104" s="53"/>
      <c r="B104" s="53"/>
      <c r="C104" s="30"/>
      <c r="D104" s="61" t="s">
        <v>167</v>
      </c>
      <c r="E104" s="194">
        <f>350000+110000-325000</f>
        <v>135000</v>
      </c>
      <c r="F104" s="53"/>
    </row>
    <row r="105" spans="1:6" ht="12.75">
      <c r="A105" s="53"/>
      <c r="B105" s="53"/>
      <c r="C105" s="30">
        <v>952</v>
      </c>
      <c r="D105" s="193" t="s">
        <v>47</v>
      </c>
      <c r="E105" s="188">
        <f>E106</f>
        <v>1255000.0000000002</v>
      </c>
      <c r="F105" s="53"/>
    </row>
    <row r="106" spans="1:6" ht="12.75">
      <c r="A106" s="53"/>
      <c r="B106" s="53"/>
      <c r="C106" s="128"/>
      <c r="D106" s="207" t="s">
        <v>48</v>
      </c>
      <c r="E106" s="184">
        <f>3906565.69-1638466.02-110000-7912.17-517267.26+180000+325000-168360-714560.24</f>
        <v>1255000.0000000002</v>
      </c>
      <c r="F106" s="53"/>
    </row>
    <row r="107" spans="1:6" ht="12.75">
      <c r="A107" s="189" t="s">
        <v>208</v>
      </c>
      <c r="B107" s="53"/>
      <c r="C107" s="68"/>
      <c r="D107" s="4"/>
      <c r="E107" s="169"/>
      <c r="F107" s="53"/>
    </row>
    <row r="108" spans="1:6" ht="12.75">
      <c r="A108" s="189" t="s">
        <v>168</v>
      </c>
      <c r="B108" s="53"/>
      <c r="C108" s="68"/>
      <c r="D108" s="4"/>
      <c r="E108" s="169"/>
      <c r="F108" s="53"/>
    </row>
    <row r="109" spans="1:8" ht="12.75">
      <c r="A109" s="189" t="s">
        <v>206</v>
      </c>
      <c r="B109" s="48"/>
      <c r="C109" s="68"/>
      <c r="D109" s="48"/>
      <c r="E109" s="190"/>
      <c r="F109" s="53"/>
      <c r="H109" s="180"/>
    </row>
    <row r="110" spans="1:8" ht="12.75">
      <c r="A110" s="191" t="s">
        <v>175</v>
      </c>
      <c r="B110" s="48"/>
      <c r="C110" s="105"/>
      <c r="D110" s="48"/>
      <c r="E110" s="190"/>
      <c r="F110" s="53"/>
      <c r="H110" s="180"/>
    </row>
    <row r="111" spans="1:6" ht="12.75">
      <c r="A111" s="228" t="s">
        <v>14</v>
      </c>
      <c r="B111" s="228"/>
      <c r="C111" s="228"/>
      <c r="D111" s="228"/>
      <c r="E111" s="228"/>
      <c r="F111" s="228"/>
    </row>
    <row r="112" spans="1:6" ht="12.75">
      <c r="A112" s="226" t="s">
        <v>184</v>
      </c>
      <c r="B112" s="226"/>
      <c r="C112" s="226"/>
      <c r="D112" s="226"/>
      <c r="E112" s="226"/>
      <c r="F112" s="226"/>
    </row>
    <row r="113" spans="1:6" ht="24" customHeight="1">
      <c r="A113" s="208">
        <v>600</v>
      </c>
      <c r="B113" s="105">
        <v>60016</v>
      </c>
      <c r="C113" s="60" t="s">
        <v>26</v>
      </c>
      <c r="D113" s="239" t="s">
        <v>192</v>
      </c>
      <c r="E113" s="239"/>
      <c r="F113" s="49">
        <v>502800</v>
      </c>
    </row>
    <row r="114" spans="1:6" ht="12.75">
      <c r="A114" s="238" t="s">
        <v>188</v>
      </c>
      <c r="B114" s="238"/>
      <c r="C114" s="238"/>
      <c r="D114" s="238"/>
      <c r="E114" s="49"/>
      <c r="F114" s="55"/>
    </row>
    <row r="115" spans="1:6" ht="16.5" customHeight="1">
      <c r="A115" s="208">
        <v>600</v>
      </c>
      <c r="B115" s="105">
        <v>60016</v>
      </c>
      <c r="C115" s="60" t="s">
        <v>26</v>
      </c>
      <c r="D115" s="239" t="s">
        <v>220</v>
      </c>
      <c r="E115" s="239"/>
      <c r="F115" s="49">
        <f>F113</f>
        <v>502800</v>
      </c>
    </row>
    <row r="116" spans="1:6" ht="12.75">
      <c r="A116" s="237" t="s">
        <v>16</v>
      </c>
      <c r="B116" s="237"/>
      <c r="C116" s="237"/>
      <c r="D116" s="237"/>
      <c r="E116" s="237"/>
      <c r="F116" s="237"/>
    </row>
    <row r="117" spans="1:6" ht="12.75">
      <c r="A117" s="236" t="s">
        <v>20</v>
      </c>
      <c r="B117" s="236"/>
      <c r="C117" s="236"/>
      <c r="D117" s="236"/>
      <c r="E117" s="236"/>
      <c r="F117" s="236"/>
    </row>
    <row r="118" spans="1:6" ht="12.75">
      <c r="A118" s="237" t="s">
        <v>18</v>
      </c>
      <c r="B118" s="237"/>
      <c r="C118" s="237"/>
      <c r="D118" s="237"/>
      <c r="E118" s="237"/>
      <c r="F118" s="237"/>
    </row>
    <row r="119" spans="1:6" ht="12.75">
      <c r="A119" s="235" t="s">
        <v>22</v>
      </c>
      <c r="B119" s="235"/>
      <c r="C119" s="235"/>
      <c r="D119" s="235"/>
      <c r="E119" s="235"/>
      <c r="F119" s="235"/>
    </row>
    <row r="122" spans="3:5" ht="12.75" customHeight="1" hidden="1">
      <c r="C122" s="240"/>
      <c r="D122" s="240"/>
      <c r="E122" s="192"/>
    </row>
    <row r="123" spans="3:5" ht="12.75" hidden="1">
      <c r="C123" s="242"/>
      <c r="D123" s="241"/>
      <c r="E123" s="197"/>
    </row>
    <row r="124" spans="3:5" ht="12.75" hidden="1">
      <c r="C124" s="152"/>
      <c r="D124" s="198"/>
      <c r="E124" s="199"/>
    </row>
    <row r="125" spans="3:5" ht="12.75" hidden="1">
      <c r="C125" s="196"/>
      <c r="D125" s="200"/>
      <c r="E125" s="201"/>
    </row>
    <row r="126" spans="3:5" ht="12.75" hidden="1">
      <c r="C126" s="196"/>
      <c r="D126" s="205"/>
      <c r="E126" s="206"/>
    </row>
    <row r="127" spans="3:5" ht="12.75" hidden="1">
      <c r="C127" s="196"/>
      <c r="D127" s="26"/>
      <c r="E127" s="202"/>
    </row>
    <row r="128" spans="3:5" ht="12.75" hidden="1">
      <c r="C128" s="196"/>
      <c r="D128" s="205"/>
      <c r="E128" s="206"/>
    </row>
    <row r="129" spans="3:5" ht="12.75" hidden="1">
      <c r="C129" s="196"/>
      <c r="D129" s="26"/>
      <c r="E129" s="202"/>
    </row>
    <row r="130" spans="3:5" ht="12.75" hidden="1">
      <c r="C130" s="196"/>
      <c r="D130" s="26"/>
      <c r="E130" s="202"/>
    </row>
    <row r="131" spans="3:5" ht="12.75" hidden="1">
      <c r="C131" s="196"/>
      <c r="D131" s="26"/>
      <c r="E131" s="202"/>
    </row>
    <row r="132" spans="3:5" ht="12.75" hidden="1">
      <c r="C132" s="196"/>
      <c r="D132" s="200"/>
      <c r="E132" s="201"/>
    </row>
    <row r="133" spans="3:5" ht="12.75" hidden="1">
      <c r="C133" s="196"/>
      <c r="D133" s="26"/>
      <c r="E133" s="202"/>
    </row>
    <row r="134" spans="3:5" ht="12.75" hidden="1">
      <c r="C134" s="30"/>
      <c r="D134" s="26"/>
      <c r="E134" s="202"/>
    </row>
    <row r="135" spans="3:5" ht="12.75" hidden="1">
      <c r="C135" s="128"/>
      <c r="D135" s="203"/>
      <c r="E135" s="204"/>
    </row>
    <row r="136" ht="12.75" hidden="1"/>
    <row r="137" ht="12.75" hidden="1"/>
  </sheetData>
  <mergeCells count="26">
    <mergeCell ref="D122:D123"/>
    <mergeCell ref="C122:C123"/>
    <mergeCell ref="A118:F118"/>
    <mergeCell ref="A119:F119"/>
    <mergeCell ref="C99:C100"/>
    <mergeCell ref="D99:D100"/>
    <mergeCell ref="A111:F111"/>
    <mergeCell ref="A117:F117"/>
    <mergeCell ref="A112:F112"/>
    <mergeCell ref="A114:D114"/>
    <mergeCell ref="A116:F116"/>
    <mergeCell ref="D113:E113"/>
    <mergeCell ref="D115:E115"/>
    <mergeCell ref="A74:F74"/>
    <mergeCell ref="A75:E75"/>
    <mergeCell ref="A98:F98"/>
    <mergeCell ref="A6:F6"/>
    <mergeCell ref="A7:F7"/>
    <mergeCell ref="A8:E8"/>
    <mergeCell ref="A9:E9"/>
    <mergeCell ref="A45:E45"/>
    <mergeCell ref="A73:F73"/>
    <mergeCell ref="A1:F1"/>
    <mergeCell ref="A2:F2"/>
    <mergeCell ref="A3:F3"/>
    <mergeCell ref="A4:F4"/>
  </mergeCells>
  <printOptions/>
  <pageMargins left="0.7874015748031497" right="0.32" top="0.36" bottom="0.46" header="0.15748031496062992" footer="0.1968503937007874"/>
  <pageSetup horizontalDpi="300" verticalDpi="300" orientation="portrait" paperSize="9" scale="98" r:id="rId1"/>
  <headerFooter alignWithMargins="0">
    <oddFooter>&amp;CStrona &amp;P</oddFooter>
  </headerFooter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33" t="s">
        <v>75</v>
      </c>
      <c r="B1" s="233"/>
      <c r="C1" s="233"/>
      <c r="D1" s="233"/>
      <c r="E1" s="233"/>
      <c r="F1" s="233"/>
    </row>
    <row r="2" spans="1:6" ht="12.75">
      <c r="A2" s="233" t="s">
        <v>0</v>
      </c>
      <c r="B2" s="233"/>
      <c r="C2" s="233"/>
      <c r="D2" s="233"/>
      <c r="E2" s="233"/>
      <c r="F2" s="233"/>
    </row>
    <row r="3" spans="1:6" ht="12.75">
      <c r="A3" s="233" t="s">
        <v>76</v>
      </c>
      <c r="B3" s="233"/>
      <c r="C3" s="233"/>
      <c r="D3" s="233"/>
      <c r="E3" s="233"/>
      <c r="F3" s="233"/>
    </row>
    <row r="4" spans="1:6" ht="12.75">
      <c r="A4" s="56"/>
      <c r="B4" s="47"/>
      <c r="C4" s="57"/>
      <c r="D4" s="46"/>
      <c r="E4" s="3"/>
      <c r="F4" s="58"/>
    </row>
    <row r="5" spans="1:6" ht="12.75">
      <c r="A5" s="234" t="s">
        <v>33</v>
      </c>
      <c r="B5" s="234"/>
      <c r="C5" s="234"/>
      <c r="D5" s="234"/>
      <c r="E5" s="234"/>
      <c r="F5" s="234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30" t="s">
        <v>141</v>
      </c>
      <c r="B7" s="230"/>
      <c r="C7" s="230"/>
      <c r="D7" s="230"/>
      <c r="E7" s="230"/>
      <c r="F7" s="230"/>
    </row>
    <row r="8" spans="1:6" ht="12.75">
      <c r="A8" s="59"/>
      <c r="B8" s="59"/>
      <c r="C8" s="105"/>
      <c r="D8" s="59"/>
      <c r="E8" s="59"/>
      <c r="F8" s="59"/>
    </row>
    <row r="9" spans="1:6" ht="12.75">
      <c r="A9" s="231" t="s">
        <v>2</v>
      </c>
      <c r="B9" s="231"/>
      <c r="C9" s="231"/>
      <c r="D9" s="231"/>
      <c r="E9" s="231"/>
      <c r="F9" s="231"/>
    </row>
    <row r="10" spans="1:5" ht="12.75">
      <c r="A10" s="232" t="s">
        <v>77</v>
      </c>
      <c r="B10" s="232"/>
      <c r="C10" s="232"/>
      <c r="D10" s="232"/>
      <c r="E10" s="232"/>
    </row>
    <row r="11" spans="1:5" ht="12.75">
      <c r="A11" s="227" t="s">
        <v>6</v>
      </c>
      <c r="B11" s="227"/>
      <c r="C11" s="227"/>
      <c r="D11" s="227"/>
      <c r="E11" s="227"/>
    </row>
    <row r="12" spans="1:6" s="117" customFormat="1" ht="13.5">
      <c r="A12" s="112" t="s">
        <v>30</v>
      </c>
      <c r="B12" s="112" t="s">
        <v>31</v>
      </c>
      <c r="C12" s="115" t="s">
        <v>32</v>
      </c>
      <c r="D12" s="113" t="s">
        <v>4</v>
      </c>
      <c r="E12" s="52" t="s">
        <v>5</v>
      </c>
      <c r="F12" s="116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80" t="s">
        <v>53</v>
      </c>
      <c r="E16" s="89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90">
        <f>E18</f>
        <v>63729.3</v>
      </c>
    </row>
    <row r="18" spans="1:8" ht="12.75">
      <c r="A18" s="83"/>
      <c r="B18" s="83"/>
      <c r="C18" s="17" t="s">
        <v>34</v>
      </c>
      <c r="D18" s="18" t="s">
        <v>36</v>
      </c>
      <c r="E18" s="136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27" t="s">
        <v>8</v>
      </c>
      <c r="B20" s="227"/>
      <c r="C20" s="227"/>
      <c r="D20" s="227"/>
      <c r="E20" s="227"/>
      <c r="H20" s="45"/>
    </row>
    <row r="21" spans="1:8" ht="13.5">
      <c r="A21" s="112" t="s">
        <v>30</v>
      </c>
      <c r="B21" s="112" t="s">
        <v>31</v>
      </c>
      <c r="C21" s="115" t="s">
        <v>32</v>
      </c>
      <c r="D21" s="113" t="s">
        <v>4</v>
      </c>
      <c r="E21" s="52" t="s">
        <v>5</v>
      </c>
      <c r="H21" s="45"/>
    </row>
    <row r="22" spans="1:8" ht="12.75">
      <c r="A22" s="80">
        <v>801</v>
      </c>
      <c r="B22" s="80"/>
      <c r="C22" s="81"/>
      <c r="D22" s="80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4"/>
      <c r="D23" s="82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2" t="s">
        <v>41</v>
      </c>
      <c r="E24" s="49"/>
      <c r="H24" s="45"/>
    </row>
    <row r="25" spans="1:8" ht="13.5">
      <c r="A25" s="132"/>
      <c r="B25" s="132"/>
      <c r="C25" s="70">
        <v>4270</v>
      </c>
      <c r="D25" s="91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4" t="s">
        <v>35</v>
      </c>
      <c r="E26" s="66">
        <f>E27</f>
        <v>0</v>
      </c>
      <c r="F26" s="67"/>
      <c r="H26" s="120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3" t="s">
        <v>135</v>
      </c>
      <c r="D28" s="161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80" t="s">
        <v>53</v>
      </c>
      <c r="E32" s="89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90">
        <f>E34</f>
        <v>0</v>
      </c>
      <c r="H33" s="45"/>
    </row>
    <row r="34" spans="1:8" ht="12.75">
      <c r="A34" s="83"/>
      <c r="B34" s="83"/>
      <c r="C34" s="119">
        <v>2480</v>
      </c>
      <c r="D34" s="83" t="s">
        <v>64</v>
      </c>
      <c r="E34" s="106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27" t="s">
        <v>55</v>
      </c>
      <c r="B36" s="227"/>
      <c r="C36" s="227"/>
      <c r="D36" s="227"/>
      <c r="E36" s="227"/>
    </row>
    <row r="37" spans="1:5" ht="13.5">
      <c r="A37" s="112" t="s">
        <v>30</v>
      </c>
      <c r="B37" s="112" t="s">
        <v>31</v>
      </c>
      <c r="C37" s="115" t="s">
        <v>32</v>
      </c>
      <c r="D37" s="113" t="s">
        <v>4</v>
      </c>
      <c r="E37" s="52" t="s">
        <v>5</v>
      </c>
    </row>
    <row r="38" spans="1:5" ht="12.75">
      <c r="A38" s="80">
        <v>801</v>
      </c>
      <c r="B38" s="80"/>
      <c r="C38" s="81"/>
      <c r="D38" s="80" t="s">
        <v>9</v>
      </c>
      <c r="E38" s="104">
        <f>E39</f>
        <v>935232</v>
      </c>
    </row>
    <row r="39" spans="1:5" ht="12.75">
      <c r="A39" s="48"/>
      <c r="B39" s="48">
        <v>80101</v>
      </c>
      <c r="C39" s="60"/>
      <c r="D39" s="82" t="s">
        <v>21</v>
      </c>
      <c r="E39" s="49">
        <f>E40</f>
        <v>935232</v>
      </c>
    </row>
    <row r="40" spans="1:5" ht="13.5">
      <c r="A40" s="132"/>
      <c r="B40" s="132"/>
      <c r="C40" s="71" t="s">
        <v>54</v>
      </c>
      <c r="D40" s="133" t="s">
        <v>73</v>
      </c>
      <c r="E40" s="134">
        <f>935232</f>
        <v>935232</v>
      </c>
    </row>
    <row r="41" spans="1:5" ht="12.75">
      <c r="A41" s="11">
        <v>921</v>
      </c>
      <c r="B41" s="11"/>
      <c r="C41" s="12"/>
      <c r="D41" s="80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5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5"/>
    </row>
    <row r="44" spans="1:7" ht="12.75">
      <c r="A44" s="1"/>
      <c r="B44" s="1"/>
      <c r="C44" s="2"/>
      <c r="D44" s="41"/>
      <c r="E44" s="103"/>
      <c r="F44" s="111"/>
      <c r="G44" s="15"/>
    </row>
    <row r="45" spans="1:7" ht="12.75">
      <c r="A45" s="227" t="s">
        <v>78</v>
      </c>
      <c r="B45" s="227"/>
      <c r="C45" s="227"/>
      <c r="D45" s="227"/>
      <c r="E45" s="227"/>
      <c r="F45" s="111"/>
      <c r="G45" s="15"/>
    </row>
    <row r="46" spans="1:7" ht="13.5">
      <c r="A46" s="112" t="s">
        <v>30</v>
      </c>
      <c r="B46" s="112" t="s">
        <v>31</v>
      </c>
      <c r="C46" s="115" t="s">
        <v>32</v>
      </c>
      <c r="D46" s="113" t="s">
        <v>4</v>
      </c>
      <c r="E46" s="52" t="s">
        <v>5</v>
      </c>
      <c r="F46" s="111"/>
      <c r="G46" s="15"/>
    </row>
    <row r="47" spans="1:7" ht="12.75">
      <c r="A47" s="80">
        <v>801</v>
      </c>
      <c r="B47" s="80"/>
      <c r="C47" s="81"/>
      <c r="D47" s="80" t="s">
        <v>9</v>
      </c>
      <c r="E47" s="104">
        <f>E48</f>
        <v>935232</v>
      </c>
      <c r="F47" s="111"/>
      <c r="G47" s="15"/>
    </row>
    <row r="48" spans="1:7" ht="12.75">
      <c r="A48" s="48"/>
      <c r="B48" s="48">
        <v>80101</v>
      </c>
      <c r="C48" s="60"/>
      <c r="D48" s="82" t="s">
        <v>21</v>
      </c>
      <c r="E48" s="49">
        <f>E49</f>
        <v>935232</v>
      </c>
      <c r="F48" s="111"/>
      <c r="G48" s="15"/>
    </row>
    <row r="49" spans="1:7" ht="13.5">
      <c r="A49" s="131"/>
      <c r="B49" s="131"/>
      <c r="C49" s="68" t="s">
        <v>26</v>
      </c>
      <c r="D49" s="4" t="s">
        <v>19</v>
      </c>
      <c r="E49" s="49">
        <f>E50+E51+E52</f>
        <v>935232</v>
      </c>
      <c r="F49" s="111"/>
      <c r="G49" s="15"/>
    </row>
    <row r="50" spans="1:7" ht="13.5">
      <c r="A50" s="131"/>
      <c r="B50" s="131"/>
      <c r="C50" s="68"/>
      <c r="D50" s="125" t="s">
        <v>70</v>
      </c>
      <c r="E50" s="124">
        <v>568255</v>
      </c>
      <c r="F50" s="111"/>
      <c r="G50" s="15"/>
    </row>
    <row r="51" spans="1:7" ht="13.5">
      <c r="A51" s="131"/>
      <c r="B51" s="131"/>
      <c r="C51" s="68"/>
      <c r="D51" s="125" t="s">
        <v>71</v>
      </c>
      <c r="E51" s="124">
        <v>318177</v>
      </c>
      <c r="F51" s="111"/>
      <c r="G51" s="15"/>
    </row>
    <row r="52" spans="1:7" ht="13.5">
      <c r="A52" s="132"/>
      <c r="B52" s="132"/>
      <c r="C52" s="71"/>
      <c r="D52" s="135" t="s">
        <v>72</v>
      </c>
      <c r="E52" s="134">
        <v>48800</v>
      </c>
      <c r="F52" s="111"/>
      <c r="G52" s="15"/>
    </row>
    <row r="53" spans="1:7" ht="12.75">
      <c r="A53" s="11">
        <v>921</v>
      </c>
      <c r="B53" s="11"/>
      <c r="C53" s="12"/>
      <c r="D53" s="80" t="s">
        <v>53</v>
      </c>
      <c r="E53" s="66">
        <f>E54</f>
        <v>80213</v>
      </c>
      <c r="F53" s="111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11"/>
      <c r="G54" s="15"/>
    </row>
    <row r="55" spans="1:7" ht="12.75">
      <c r="A55" s="13"/>
      <c r="B55" s="13"/>
      <c r="C55" s="96">
        <v>6058</v>
      </c>
      <c r="D55" s="69" t="s">
        <v>19</v>
      </c>
      <c r="E55" s="49">
        <f>E56</f>
        <v>80213</v>
      </c>
      <c r="F55" s="111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11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28" t="s">
        <v>10</v>
      </c>
      <c r="B58" s="228"/>
      <c r="C58" s="228"/>
      <c r="D58" s="228"/>
      <c r="E58" s="228"/>
      <c r="F58" s="228"/>
      <c r="G58" s="15"/>
    </row>
    <row r="59" spans="1:7" ht="12.75">
      <c r="A59" s="232" t="s">
        <v>11</v>
      </c>
      <c r="B59" s="232"/>
      <c r="C59" s="232"/>
      <c r="D59" s="232"/>
      <c r="E59" s="232"/>
      <c r="F59" s="232"/>
      <c r="G59" s="15"/>
    </row>
    <row r="60" spans="1:7" ht="12.75">
      <c r="A60" s="129"/>
      <c r="B60" s="129"/>
      <c r="C60" s="129"/>
      <c r="D60" s="129"/>
      <c r="E60" s="129"/>
      <c r="F60" s="129"/>
      <c r="G60" s="15"/>
    </row>
    <row r="61" spans="1:7" ht="12.75">
      <c r="A61" s="226" t="s">
        <v>52</v>
      </c>
      <c r="B61" s="226"/>
      <c r="C61" s="226"/>
      <c r="D61" s="226"/>
      <c r="E61" s="95"/>
      <c r="F61" s="50"/>
      <c r="G61" s="15"/>
    </row>
    <row r="62" spans="1:7" ht="12.75">
      <c r="A62" s="96" t="s">
        <v>3</v>
      </c>
      <c r="B62" s="96" t="s">
        <v>15</v>
      </c>
      <c r="C62" s="96" t="s">
        <v>1</v>
      </c>
      <c r="D62" s="55" t="s">
        <v>4</v>
      </c>
      <c r="E62" s="95" t="s">
        <v>12</v>
      </c>
      <c r="F62" s="97" t="s">
        <v>13</v>
      </c>
      <c r="G62" s="15"/>
    </row>
    <row r="63" spans="1:7" ht="12.75">
      <c r="A63" s="86">
        <v>921</v>
      </c>
      <c r="B63" s="80"/>
      <c r="C63" s="87"/>
      <c r="D63" s="80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8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2">
        <v>8810.9</v>
      </c>
      <c r="G65" s="15"/>
    </row>
    <row r="66" spans="1:7" ht="12.75">
      <c r="A66" s="130"/>
      <c r="B66" s="83"/>
      <c r="C66" s="71" t="s">
        <v>140</v>
      </c>
      <c r="D66" s="18" t="s">
        <v>42</v>
      </c>
      <c r="E66" s="73">
        <v>8810.9</v>
      </c>
      <c r="F66" s="91"/>
      <c r="G66" s="15"/>
    </row>
    <row r="67" spans="1:7" ht="12.75">
      <c r="A67" s="62"/>
      <c r="B67" s="48"/>
      <c r="C67" s="68"/>
      <c r="D67" s="15"/>
      <c r="E67" s="49"/>
      <c r="F67" s="129"/>
      <c r="G67" s="15"/>
    </row>
    <row r="68" spans="1:7" ht="12.75">
      <c r="A68" s="226" t="s">
        <v>17</v>
      </c>
      <c r="B68" s="226"/>
      <c r="C68" s="226"/>
      <c r="D68" s="226"/>
      <c r="E68" s="95"/>
      <c r="F68" s="50"/>
      <c r="G68" s="15"/>
    </row>
    <row r="69" spans="1:7" ht="12.75">
      <c r="A69" s="96" t="s">
        <v>3</v>
      </c>
      <c r="B69" s="96" t="s">
        <v>15</v>
      </c>
      <c r="C69" s="96" t="s">
        <v>1</v>
      </c>
      <c r="D69" s="55" t="s">
        <v>4</v>
      </c>
      <c r="E69" s="95" t="s">
        <v>12</v>
      </c>
      <c r="F69" s="97" t="s">
        <v>13</v>
      </c>
      <c r="G69" s="15"/>
    </row>
    <row r="70" spans="1:7" ht="12.75">
      <c r="A70" s="109">
        <v>600</v>
      </c>
      <c r="B70" s="109"/>
      <c r="C70" s="109"/>
      <c r="D70" s="110" t="s">
        <v>27</v>
      </c>
      <c r="E70" s="121">
        <f>E71</f>
        <v>37000</v>
      </c>
      <c r="F70" s="121">
        <f>F71</f>
        <v>37000</v>
      </c>
      <c r="G70" s="15"/>
    </row>
    <row r="71" spans="1:7" ht="12.75">
      <c r="A71" s="96"/>
      <c r="B71" s="96">
        <v>60016</v>
      </c>
      <c r="C71" s="96"/>
      <c r="D71" s="55" t="s">
        <v>28</v>
      </c>
      <c r="E71" s="122">
        <f>E72</f>
        <v>37000</v>
      </c>
      <c r="F71" s="49">
        <f>F73+F75</f>
        <v>37000</v>
      </c>
      <c r="G71" s="15"/>
    </row>
    <row r="72" spans="1:7" ht="12.75">
      <c r="A72" s="96"/>
      <c r="B72" s="96"/>
      <c r="C72" s="96">
        <v>4270</v>
      </c>
      <c r="D72" s="55" t="s">
        <v>60</v>
      </c>
      <c r="E72" s="122">
        <f>F74+F76</f>
        <v>37000</v>
      </c>
      <c r="F72" s="49"/>
      <c r="G72" s="15"/>
    </row>
    <row r="73" spans="1:7" ht="12.75">
      <c r="A73" s="96"/>
      <c r="B73" s="96"/>
      <c r="C73" s="96">
        <v>6059</v>
      </c>
      <c r="D73" s="69" t="s">
        <v>19</v>
      </c>
      <c r="E73" s="122"/>
      <c r="F73" s="49">
        <f>F74</f>
        <v>20800</v>
      </c>
      <c r="G73" s="15"/>
    </row>
    <row r="74" spans="1:7" ht="12.75">
      <c r="A74" s="96"/>
      <c r="B74" s="96"/>
      <c r="C74" s="96"/>
      <c r="D74" s="4" t="s">
        <v>81</v>
      </c>
      <c r="E74" s="122"/>
      <c r="F74" s="49">
        <v>20800</v>
      </c>
      <c r="G74" s="15"/>
    </row>
    <row r="75" spans="1:7" ht="12.75">
      <c r="A75" s="96"/>
      <c r="B75" s="96"/>
      <c r="C75" s="96">
        <v>6059</v>
      </c>
      <c r="D75" s="69" t="s">
        <v>19</v>
      </c>
      <c r="E75" s="122"/>
      <c r="F75" s="49">
        <f>F76</f>
        <v>16200</v>
      </c>
      <c r="G75" s="15"/>
    </row>
    <row r="76" spans="1:7" ht="12.75">
      <c r="A76" s="108"/>
      <c r="B76" s="108"/>
      <c r="C76" s="108"/>
      <c r="D76" s="39" t="s">
        <v>82</v>
      </c>
      <c r="E76" s="123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6" t="s">
        <v>56</v>
      </c>
      <c r="E77" s="137">
        <f>E78</f>
        <v>5200</v>
      </c>
      <c r="F77" s="85">
        <f>F78+F84</f>
        <v>136000</v>
      </c>
      <c r="G77" s="41"/>
    </row>
    <row r="78" spans="1:7" ht="12.75">
      <c r="A78" s="96"/>
      <c r="B78" s="96">
        <v>71004</v>
      </c>
      <c r="C78" s="96"/>
      <c r="D78" s="98" t="s">
        <v>83</v>
      </c>
      <c r="E78" s="122">
        <f>E79</f>
        <v>5200</v>
      </c>
      <c r="F78" s="49">
        <f>F80</f>
        <v>100000</v>
      </c>
      <c r="G78" s="15"/>
    </row>
    <row r="79" spans="1:7" ht="12.75">
      <c r="A79" s="96"/>
      <c r="B79" s="96"/>
      <c r="C79" s="96">
        <v>4300</v>
      </c>
      <c r="D79" s="98" t="s">
        <v>24</v>
      </c>
      <c r="E79" s="122">
        <v>5200</v>
      </c>
      <c r="F79" s="49"/>
      <c r="G79" s="15"/>
    </row>
    <row r="80" spans="1:7" ht="12.75">
      <c r="A80" s="96"/>
      <c r="B80" s="96"/>
      <c r="C80" s="96">
        <v>6050</v>
      </c>
      <c r="D80" s="69" t="s">
        <v>19</v>
      </c>
      <c r="E80" s="122"/>
      <c r="F80" s="49">
        <f>F81+F82+F83</f>
        <v>100000</v>
      </c>
      <c r="G80" s="15"/>
    </row>
    <row r="81" spans="1:7" ht="12.75">
      <c r="A81" s="96"/>
      <c r="B81" s="96"/>
      <c r="C81" s="96"/>
      <c r="D81" s="98" t="s">
        <v>84</v>
      </c>
      <c r="E81" s="122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7"/>
      <c r="F82" s="49">
        <v>49000</v>
      </c>
      <c r="G82" s="15"/>
    </row>
    <row r="83" spans="1:8" ht="12.75">
      <c r="A83" s="96"/>
      <c r="B83" s="96"/>
      <c r="C83" s="96"/>
      <c r="D83" s="55" t="s">
        <v>86</v>
      </c>
      <c r="E83" s="122"/>
      <c r="F83" s="49">
        <v>10000</v>
      </c>
      <c r="G83" s="15"/>
      <c r="H83" s="45"/>
    </row>
    <row r="84" spans="1:8" ht="12.75">
      <c r="A84" s="96"/>
      <c r="B84" s="96">
        <v>71035</v>
      </c>
      <c r="C84" s="96"/>
      <c r="D84" s="55" t="s">
        <v>87</v>
      </c>
      <c r="E84" s="122"/>
      <c r="F84" s="49">
        <f>F85</f>
        <v>36000</v>
      </c>
      <c r="G84" s="15"/>
      <c r="H84" s="45"/>
    </row>
    <row r="85" spans="1:8" ht="12.75">
      <c r="A85" s="96"/>
      <c r="B85" s="96"/>
      <c r="C85" s="96">
        <v>6050</v>
      </c>
      <c r="D85" s="69" t="s">
        <v>19</v>
      </c>
      <c r="E85" s="122"/>
      <c r="F85" s="49">
        <f>F86+F87</f>
        <v>36000</v>
      </c>
      <c r="G85" s="15"/>
      <c r="H85" s="45"/>
    </row>
    <row r="86" spans="1:8" ht="12.75">
      <c r="A86" s="96"/>
      <c r="B86" s="96"/>
      <c r="C86" s="96"/>
      <c r="D86" s="55" t="s">
        <v>88</v>
      </c>
      <c r="E86" s="122"/>
      <c r="F86" s="49">
        <f>20000-14000</f>
        <v>6000</v>
      </c>
      <c r="G86" s="15"/>
      <c r="H86" s="45"/>
    </row>
    <row r="87" spans="1:8" ht="12.75">
      <c r="A87" s="108"/>
      <c r="B87" s="108"/>
      <c r="C87" s="108"/>
      <c r="D87" s="91" t="s">
        <v>89</v>
      </c>
      <c r="E87" s="123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7">
        <f>E89+E92</f>
        <v>514000</v>
      </c>
      <c r="F88" s="137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2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2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2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2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2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80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8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8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3" t="s">
        <v>80</v>
      </c>
      <c r="E103" s="73"/>
      <c r="F103" s="73">
        <v>22600</v>
      </c>
    </row>
    <row r="104" spans="1:6" s="10" customFormat="1" ht="12.75">
      <c r="A104" s="92"/>
      <c r="B104" s="92"/>
      <c r="C104" s="92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45" t="s">
        <v>14</v>
      </c>
      <c r="B105" s="245"/>
      <c r="C105" s="245"/>
      <c r="D105" s="245"/>
      <c r="E105" s="245"/>
      <c r="F105" s="245"/>
    </row>
    <row r="106" spans="1:6" s="15" customFormat="1" ht="32.25" customHeight="1">
      <c r="A106" s="243" t="s">
        <v>97</v>
      </c>
      <c r="B106" s="243"/>
      <c r="C106" s="243"/>
      <c r="D106" s="243"/>
      <c r="E106" s="243"/>
      <c r="F106" s="243"/>
    </row>
    <row r="107" spans="2:6" s="15" customFormat="1" ht="12.75">
      <c r="B107" s="8"/>
      <c r="C107" s="244" t="s">
        <v>45</v>
      </c>
      <c r="D107" s="244"/>
      <c r="E107" s="8" t="s">
        <v>12</v>
      </c>
      <c r="F107" s="10"/>
    </row>
    <row r="108" spans="2:6" s="15" customFormat="1" ht="12.75">
      <c r="B108" s="138"/>
      <c r="C108" s="139" t="s">
        <v>90</v>
      </c>
      <c r="D108" s="140" t="s">
        <v>92</v>
      </c>
      <c r="E108" s="28"/>
      <c r="F108" s="8"/>
    </row>
    <row r="109" spans="2:6" s="15" customFormat="1" ht="12.75">
      <c r="B109" s="138"/>
      <c r="C109" s="139" t="s">
        <v>91</v>
      </c>
      <c r="D109" s="140" t="s">
        <v>93</v>
      </c>
      <c r="E109" s="141"/>
      <c r="F109" s="10"/>
    </row>
    <row r="110" spans="1:6" s="15" customFormat="1" ht="12.75">
      <c r="A110" s="8"/>
      <c r="B110" s="8"/>
      <c r="C110" s="244" t="s">
        <v>17</v>
      </c>
      <c r="D110" s="244"/>
      <c r="E110" s="8" t="s">
        <v>12</v>
      </c>
      <c r="F110" s="10"/>
    </row>
    <row r="111" spans="2:6" s="15" customFormat="1" ht="12.75">
      <c r="B111" s="138"/>
      <c r="C111" s="139" t="s">
        <v>90</v>
      </c>
      <c r="D111" s="140" t="s">
        <v>94</v>
      </c>
      <c r="E111" s="28"/>
      <c r="F111" s="10"/>
    </row>
    <row r="112" spans="2:6" s="15" customFormat="1" ht="12.75">
      <c r="B112" s="138"/>
      <c r="C112" s="139" t="s">
        <v>91</v>
      </c>
      <c r="D112" s="140" t="s">
        <v>95</v>
      </c>
      <c r="E112" s="141"/>
      <c r="F112" s="10"/>
    </row>
    <row r="113" spans="2:6" s="15" customFormat="1" ht="12.75">
      <c r="B113" s="138"/>
      <c r="C113" s="159"/>
      <c r="D113" s="37"/>
      <c r="E113" s="160"/>
      <c r="F113" s="10"/>
    </row>
    <row r="114" spans="1:6" s="15" customFormat="1" ht="12.75">
      <c r="A114" s="245" t="s">
        <v>16</v>
      </c>
      <c r="B114" s="245"/>
      <c r="C114" s="245"/>
      <c r="D114" s="245"/>
      <c r="E114" s="245"/>
      <c r="F114" s="245"/>
    </row>
    <row r="115" spans="1:6" s="15" customFormat="1" ht="24.75" customHeight="1">
      <c r="A115" s="243" t="s">
        <v>96</v>
      </c>
      <c r="B115" s="243"/>
      <c r="C115" s="243"/>
      <c r="D115" s="243"/>
      <c r="E115" s="243"/>
      <c r="F115" s="243"/>
    </row>
    <row r="116" spans="2:6" s="15" customFormat="1" ht="12.75">
      <c r="B116" s="8"/>
      <c r="C116" s="244" t="s">
        <v>45</v>
      </c>
      <c r="D116" s="244"/>
      <c r="E116" s="8"/>
      <c r="F116" s="10"/>
    </row>
    <row r="117" spans="2:6" s="15" customFormat="1" ht="12.75">
      <c r="B117" s="8"/>
      <c r="C117" s="33" t="s">
        <v>38</v>
      </c>
      <c r="D117" s="143" t="s">
        <v>4</v>
      </c>
      <c r="E117" s="144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8" t="s">
        <v>121</v>
      </c>
      <c r="E130" s="163">
        <f>935232</f>
        <v>935232</v>
      </c>
      <c r="F130" s="10"/>
    </row>
    <row r="131" spans="2:6" s="15" customFormat="1" ht="12.75">
      <c r="B131" s="8"/>
      <c r="C131" s="146"/>
      <c r="D131" s="147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2"/>
      <c r="F133" s="10"/>
    </row>
    <row r="134" spans="2:6" s="15" customFormat="1" ht="12.75">
      <c r="B134" s="8"/>
      <c r="C134" s="148" t="s">
        <v>38</v>
      </c>
      <c r="D134" s="148" t="s">
        <v>4</v>
      </c>
      <c r="E134" s="144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2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2" t="s">
        <v>98</v>
      </c>
      <c r="D137" s="35" t="s">
        <v>124</v>
      </c>
      <c r="E137" s="29"/>
      <c r="F137" s="10"/>
    </row>
    <row r="138" spans="2:6" s="15" customFormat="1" ht="12.75">
      <c r="B138" s="8"/>
      <c r="C138" s="152" t="s">
        <v>99</v>
      </c>
      <c r="D138" s="35" t="s">
        <v>125</v>
      </c>
      <c r="E138" s="29"/>
      <c r="F138" s="10"/>
    </row>
    <row r="139" spans="2:6" s="15" customFormat="1" ht="12.75">
      <c r="B139" s="8"/>
      <c r="C139" s="152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2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2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2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2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2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2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7" t="s">
        <v>107</v>
      </c>
      <c r="D146" s="36" t="s">
        <v>133</v>
      </c>
      <c r="E146" s="31"/>
      <c r="F146" s="10"/>
    </row>
    <row r="147" spans="2:6" s="15" customFormat="1" ht="25.5">
      <c r="B147" s="8"/>
      <c r="C147" s="127" t="s">
        <v>120</v>
      </c>
      <c r="D147" s="36" t="s">
        <v>134</v>
      </c>
      <c r="E147" s="157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50"/>
      <c r="F148" s="10"/>
    </row>
    <row r="149" spans="2:6" s="15" customFormat="1" ht="12.75">
      <c r="B149" s="8"/>
      <c r="C149" s="30"/>
      <c r="D149" s="153" t="s">
        <v>70</v>
      </c>
      <c r="E149" s="154">
        <v>568255</v>
      </c>
      <c r="F149" s="10"/>
    </row>
    <row r="150" spans="2:6" s="15" customFormat="1" ht="12.75">
      <c r="B150" s="8"/>
      <c r="C150" s="30"/>
      <c r="D150" s="153" t="s">
        <v>71</v>
      </c>
      <c r="E150" s="154">
        <v>318177</v>
      </c>
      <c r="F150" s="10"/>
    </row>
    <row r="151" spans="2:6" s="15" customFormat="1" ht="12.75">
      <c r="B151" s="8"/>
      <c r="C151" s="30"/>
      <c r="D151" s="153" t="s">
        <v>72</v>
      </c>
      <c r="E151" s="154">
        <v>48800</v>
      </c>
      <c r="F151" s="10"/>
    </row>
    <row r="152" spans="2:6" s="15" customFormat="1" ht="12.75">
      <c r="B152" s="8"/>
      <c r="C152" s="30"/>
      <c r="D152" s="151" t="s">
        <v>51</v>
      </c>
      <c r="E152" s="150"/>
      <c r="F152" s="10"/>
    </row>
    <row r="153" spans="2:6" s="15" customFormat="1" ht="12.75">
      <c r="B153" s="8"/>
      <c r="C153" s="30"/>
      <c r="D153" s="153"/>
      <c r="E153" s="154"/>
      <c r="F153" s="10"/>
    </row>
    <row r="154" spans="2:6" s="15" customFormat="1" ht="12.75">
      <c r="B154" s="8"/>
      <c r="C154" s="128"/>
      <c r="D154" s="155"/>
      <c r="E154" s="156"/>
      <c r="F154" s="10"/>
    </row>
    <row r="155" spans="2:6" s="15" customFormat="1" ht="12.75">
      <c r="B155" s="8"/>
      <c r="C155" s="149"/>
      <c r="D155" s="145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31" t="s">
        <v>18</v>
      </c>
      <c r="B157" s="231"/>
      <c r="C157" s="231"/>
      <c r="D157" s="231"/>
      <c r="E157" s="231"/>
      <c r="F157" s="231"/>
    </row>
    <row r="158" spans="1:6" s="15" customFormat="1" ht="30" customHeight="1">
      <c r="A158" s="248" t="s">
        <v>37</v>
      </c>
      <c r="B158" s="248"/>
      <c r="C158" s="248"/>
      <c r="D158" s="248"/>
      <c r="E158" s="248"/>
      <c r="F158" s="248"/>
    </row>
    <row r="159" spans="1:6" s="15" customFormat="1" ht="12.75">
      <c r="A159" s="25"/>
      <c r="B159" s="25"/>
      <c r="C159" s="118"/>
      <c r="D159" s="25"/>
      <c r="E159" s="25"/>
      <c r="F159" s="25"/>
    </row>
    <row r="160" spans="1:6" s="15" customFormat="1" ht="29.25" customHeight="1">
      <c r="A160" s="249" t="s">
        <v>74</v>
      </c>
      <c r="B160" s="249"/>
      <c r="C160" s="249"/>
      <c r="D160" s="249"/>
      <c r="E160" s="249"/>
      <c r="F160" s="249"/>
    </row>
    <row r="161" spans="1:6" s="15" customFormat="1" ht="12.75">
      <c r="A161" s="9"/>
      <c r="B161" s="42"/>
      <c r="C161" s="42"/>
      <c r="D161" s="24"/>
      <c r="E161" s="24"/>
      <c r="F161" s="107"/>
    </row>
    <row r="162" spans="1:6" s="15" customFormat="1" ht="12.75">
      <c r="A162" s="231" t="s">
        <v>25</v>
      </c>
      <c r="B162" s="231"/>
      <c r="C162" s="231"/>
      <c r="D162" s="231"/>
      <c r="E162" s="231"/>
      <c r="F162" s="231"/>
    </row>
    <row r="163" spans="1:6" s="15" customFormat="1" ht="12.75">
      <c r="A163" s="236" t="s">
        <v>20</v>
      </c>
      <c r="B163" s="236"/>
      <c r="C163" s="236"/>
      <c r="D163" s="236"/>
      <c r="E163" s="236"/>
      <c r="F163" s="236"/>
    </row>
    <row r="164" spans="1:6" s="15" customFormat="1" ht="12.75">
      <c r="A164" s="237" t="s">
        <v>43</v>
      </c>
      <c r="B164" s="237"/>
      <c r="C164" s="237"/>
      <c r="D164" s="237"/>
      <c r="E164" s="237"/>
      <c r="F164" s="237"/>
    </row>
    <row r="165" spans="1:6" s="15" customFormat="1" ht="12.75">
      <c r="A165" s="235" t="s">
        <v>22</v>
      </c>
      <c r="B165" s="235"/>
      <c r="C165" s="235"/>
      <c r="D165" s="235"/>
      <c r="E165" s="235"/>
      <c r="F165" s="235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9" t="s">
        <v>3</v>
      </c>
      <c r="D168" s="100" t="s">
        <v>45</v>
      </c>
      <c r="E168" s="101" t="s">
        <v>39</v>
      </c>
      <c r="F168" s="49"/>
    </row>
    <row r="169" spans="1:6" s="15" customFormat="1" ht="13.5">
      <c r="A169" s="69"/>
      <c r="B169" s="69"/>
      <c r="C169" s="99"/>
      <c r="D169" s="94" t="s">
        <v>49</v>
      </c>
      <c r="E169" s="164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5">
        <v>200000</v>
      </c>
      <c r="F170" s="49"/>
    </row>
    <row r="171" spans="3:5" ht="13.5">
      <c r="C171" s="246">
        <v>952</v>
      </c>
      <c r="D171" s="48" t="s">
        <v>46</v>
      </c>
      <c r="E171" s="165">
        <f>E172+E175</f>
        <v>7549212.9799999995</v>
      </c>
    </row>
    <row r="172" spans="3:5" ht="15.75">
      <c r="C172" s="246"/>
      <c r="D172" s="102" t="s">
        <v>44</v>
      </c>
      <c r="E172" s="166">
        <f>E173+E174</f>
        <v>3465437.9299999997</v>
      </c>
    </row>
    <row r="173" spans="3:5" ht="13.5">
      <c r="C173" s="246"/>
      <c r="D173" s="48" t="s">
        <v>58</v>
      </c>
      <c r="E173" s="165">
        <v>1465437.93</v>
      </c>
    </row>
    <row r="174" spans="3:5" ht="13.5">
      <c r="C174" s="246"/>
      <c r="D174" s="48" t="s">
        <v>68</v>
      </c>
      <c r="E174" s="165">
        <v>2000000</v>
      </c>
    </row>
    <row r="175" spans="3:5" ht="13.5">
      <c r="C175" s="246"/>
      <c r="D175" s="102" t="s">
        <v>47</v>
      </c>
      <c r="E175" s="167">
        <f>E176+E177</f>
        <v>4083775.05</v>
      </c>
    </row>
    <row r="176" spans="3:5" ht="13.5">
      <c r="C176" s="246"/>
      <c r="D176" s="48" t="s">
        <v>67</v>
      </c>
      <c r="E176" s="165">
        <v>987704.92</v>
      </c>
    </row>
    <row r="177" spans="3:5" ht="13.5">
      <c r="C177" s="247"/>
      <c r="D177" s="83" t="s">
        <v>48</v>
      </c>
      <c r="E177" s="168">
        <f>3337902.13-241832</f>
        <v>3096070.13</v>
      </c>
    </row>
    <row r="180" ht="13.5">
      <c r="E180" s="116">
        <v>5699011.55</v>
      </c>
    </row>
    <row r="181" ht="13.5">
      <c r="E181" s="116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2008-11-19T08:41:05Z</cp:lastPrinted>
  <dcterms:created xsi:type="dcterms:W3CDTF">2006-01-18T07:05:12Z</dcterms:created>
  <dcterms:modified xsi:type="dcterms:W3CDTF">2008-12-12T10:29:54Z</dcterms:modified>
  <cp:category/>
  <cp:version/>
  <cp:contentType/>
  <cp:contentStatus/>
</cp:coreProperties>
</file>